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main\data\0036647\マイ ドキュメント\My Pictures\20250304_R5財政状況資料集\"/>
    </mc:Choice>
  </mc:AlternateContent>
  <bookViews>
    <workbookView xWindow="0" yWindow="0" windowWidth="28800" windowHeight="14115" tabRatio="719" firstSheet="7" activeTab="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<sst xmlns="http://schemas.openxmlformats.org/spreadsheetml/2006/main" count="1163" uniqueCount="594">
  <si>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</si>
  <si>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</si>
  <si>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</si>
  <si>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</si>
  <si>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</si>
  <si>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</si>
  <si>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</si>
  <si>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</si>
  <si>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</si>
  <si>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</si>
  <si>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</si>
  <si>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</si>
  <si>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</si>
  <si>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</si>
  <si>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</si>
  <si>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</si>
  <si>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</si>
  <si>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</si>
  <si>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</si>
  <si>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</si>
  <si>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</si>
  <si>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</si>
  <si>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</si>
  <si>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</si>
  <si>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</si>
  <si>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</si>
  <si>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</si>
  <si>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</si>
  <si>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</si>
  <si>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</si>
  <si>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</si>
  <si>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</si>
  <si>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</si>
  <si>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</si>
  <si>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</si>
  <si>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</si>
  <si>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</si>
  <si>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</si>
  <si>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</si>
  <si>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</si>
  <si>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</si>
  <si>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</si>
  <si>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</si>
  <si>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</si>
  <si>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</si>
  <si>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</si>
  <si>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</si>
  <si>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</si>
  <si>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</si>
  <si>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</si>
  <si>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</si>
  <si>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</si>
  <si>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</si>
  <si>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</si>
  <si>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</si>
  <si>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</si>
  <si>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</si>
  <si>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</si>
  <si>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</si>
  <si>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</si>
  <si>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</si>
  <si>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</si>
  <si>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</si>
  <si>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</si>
  <si>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</si>
  <si>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</si>
  <si>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</si>
  <si>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</si>
  <si>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</si>
  <si>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</si>
  <si>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</si>
  <si>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</si>
  <si>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</si>
  <si>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</si>
  <si>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</si>
  <si>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</si>
  <si>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</si>
  <si>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</si>
  <si>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</si>
  <si>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</si>
  <si>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</si>
  <si>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</si>
  <si>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</si>
  <si>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</si>
  <si>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</si>
  <si>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</si>
  <si>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</si>
  <si>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</si>
  <si>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</si>
  <si>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</si>
  <si>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</si>
  <si>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</si>
  <si>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</si>
  <si>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</si>
  <si>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多治見市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</si>
  <si>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</si>
  <si>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</si>
  <si>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</si>
  <si>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</si>
  <si>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</si>
  <si>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</si>
  <si>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</si>
  <si>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</si>
  <si>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</si>
  <si>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</si>
  <si>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</si>
  <si>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</si>
  <si>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</si>
  <si>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</si>
  <si>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</si>
  <si>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</si>
  <si>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</si>
  <si>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</si>
  <si>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</si>
  <si>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</si>
  <si>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</si>
  <si>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</si>
  <si>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</si>
  <si>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</si>
  <si>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</si>
  <si>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</si>
  <si>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</si>
  <si>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</si>
  <si>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</si>
  <si>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</si>
  <si>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</si>
  <si>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</si>
  <si>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</si>
  <si>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</si>
  <si>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</si>
  <si>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</si>
  <si>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</si>
  <si>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</si>
  <si>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</si>
  <si>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</si>
  <si>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</si>
  <si>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</si>
  <si>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</si>
  <si>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</si>
  <si>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</si>
  <si>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</si>
  <si>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</si>
  <si>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</si>
  <si>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</si>
  <si>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</si>
  <si>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</si>
  <si>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</si>
  <si>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</si>
  <si>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</si>
  <si>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</si>
  <si>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</si>
  <si>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</si>
  <si>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</si>
  <si>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</si>
  <si>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</si>
  <si>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</si>
  <si>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</si>
  <si>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</si>
  <si>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</si>
  <si>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</si>
  <si>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</si>
  <si>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</si>
  <si>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</si>
  <si>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</si>
  <si>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</si>
  <si>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</si>
  <si>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</si>
  <si>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</si>
  <si>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</si>
  <si>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</si>
  <si>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</si>
  <si>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</si>
  <si>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</si>
  <si>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</si>
  <si>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</si>
  <si>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</si>
  <si>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</si>
  <si>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</si>
  <si>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</si>
  <si>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</si>
  <si>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</si>
  <si>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</si>
  <si>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</si>
  <si>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</si>
  <si>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</si>
  <si>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</si>
  <si>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</si>
  <si>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</si>
  <si>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</si>
  <si>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</si>
  <si>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</si>
  <si>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</si>
  <si>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</si>
  <si>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</si>
  <si>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</si>
  <si>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</si>
  <si>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</si>
  <si>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</si>
  <si>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</si>
  <si>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</si>
  <si>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</si>
  <si>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</si>
  <si>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</si>
  <si>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岐阜県多治見市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</si>
  <si>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</si>
  <si>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</si>
  <si>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</si>
  <si>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</si>
  <si>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</si>
  <si>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</si>
  <si>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</si>
  <si>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</si>
  <si>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</si>
  <si>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</si>
  <si>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</si>
  <si>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</si>
  <si>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</si>
  <si>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</si>
  <si>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</si>
  <si>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</si>
  <si>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</si>
  <si>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</si>
  <si>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</si>
  <si>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</si>
  <si>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</si>
  <si>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</si>
  <si>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</si>
  <si>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</si>
  <si>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</si>
  <si>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</si>
  <si>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</si>
  <si>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</si>
  <si>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</si>
  <si>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</si>
  <si>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</si>
  <si>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</si>
  <si>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</si>
  <si>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</si>
  <si>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</si>
  <si>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</si>
  <si>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</si>
  <si>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</si>
  <si>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</si>
  <si>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</si>
  <si>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</si>
  <si>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</si>
  <si>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</si>
  <si>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</si>
  <si>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</si>
  <si>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</si>
  <si>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</si>
  <si>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</si>
  <si>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</si>
  <si>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</si>
  <si>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</si>
  <si>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</si>
  <si>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</si>
  <si>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</si>
  <si>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</si>
  <si>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</si>
  <si>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</si>
  <si>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</si>
  <si>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</si>
  <si>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</si>
  <si>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</si>
  <si>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</si>
  <si>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</si>
  <si>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</si>
  <si>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</si>
  <si>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</si>
  <si>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</si>
  <si>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</si>
  <si>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</si>
  <si>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</si>
  <si>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</si>
  <si>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</si>
  <si>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</si>
  <si>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</si>
  <si>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</si>
  <si>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</si>
  <si>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</si>
  <si>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</si>
  <si>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</si>
  <si>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</si>
  <si>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</si>
  <si>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</si>
  <si>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</si>
  <si>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</si>
  <si>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</si>
  <si>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</si>
  <si>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</si>
  <si>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</si>
  <si>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</si>
  <si>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</si>
  <si>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</si>
  <si>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</si>
  <si>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</si>
  <si>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</si>
  <si>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</si>
  <si>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</si>
  <si>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</si>
  <si>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</si>
  <si>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</si>
  <si>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</si>
  <si>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</si>
  <si>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</si>
  <si>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</si>
  <si>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</si>
  <si>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</si>
  <si>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</si>
  <si>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</si>
  <si>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</si>
  <si>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</si>
  <si>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</si>
  <si>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</si>
  <si>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</si>
  <si>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</si>
  <si>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</si>
  <si>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</si>
  <si>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</si>
  <si>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</si>
  <si>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</si>
  <si>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</si>
  <si>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</si>
  <si>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</si>
  <si>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</si>
  <si>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</si>
  <si>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</si>
  <si>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</si>
  <si>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</si>
  <si>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</si>
  <si>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</si>
  <si>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</si>
  <si>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</si>
  <si>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</si>
  <si>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</si>
  <si>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</si>
  <si>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</si>
  <si>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</si>
  <si>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</si>
  <si>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</si>
  <si>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</si>
  <si>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</si>
  <si>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</si>
  <si>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</si>
  <si>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</si>
  <si>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</si>
  <si>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</si>
  <si>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</si>
  <si>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</si>
  <si>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</si>
  <si>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</si>
  <si>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</si>
  <si>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</si>
  <si>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岐阜県多治見市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</si>
  <si>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</si>
  <si>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</si>
  <si>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</si>
  <si>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</si>
  <si>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</si>
  <si>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</si>
  <si>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</si>
  <si>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</si>
  <si>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</si>
  <si>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</si>
  <si>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</si>
  <si>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</si>
  <si>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</si>
  <si>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</si>
  <si>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</si>
  <si>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</si>
  <si>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</si>
  <si>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</si>
  <si>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</si>
  <si>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</si>
  <si>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</si>
  <si>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市営住宅敷金等特別会計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</si>
  <si>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</si>
  <si>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</si>
  <si>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</si>
  <si>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</si>
  <si>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</si>
  <si>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</si>
  <si>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</si>
  <si>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</si>
  <si>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</si>
  <si>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</si>
  <si>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</si>
  <si>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</si>
  <si>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</si>
  <si>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</si>
  <si>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</si>
  <si>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</si>
  <si>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</si>
  <si>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</si>
  <si>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</si>
  <si>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</si>
  <si>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</si>
  <si>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</si>
  <si>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</si>
  <si>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</si>
  <si>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</si>
  <si>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</si>
  <si>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</si>
  <si>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</si>
  <si>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</si>
  <si>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</si>
  <si>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</si>
  <si>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</si>
  <si>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</si>
  <si>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</si>
  <si>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</si>
  <si>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</si>
  <si>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</si>
  <si>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</si>
  <si>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</si>
  <si>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</si>
  <si>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</si>
  <si>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</si>
  <si>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</si>
  <si>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</si>
  <si>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</si>
  <si>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</si>
  <si>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</si>
  <si>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</si>
  <si>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</si>
  <si>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</si>
  <si>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</si>
  <si>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</si>
  <si>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</si>
  <si>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</si>
  <si>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</si>
  <si>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</si>
  <si>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</si>
  <si>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</si>
  <si>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</si>
  <si>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</si>
  <si>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</si>
  <si>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</si>
  <si>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</si>
  <si>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</si>
  <si>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</si>
  <si>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</si>
  <si>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</si>
  <si>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</si>
  <si>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</si>
  <si>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</si>
  <si>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</si>
  <si>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</si>
  <si>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</si>
  <si>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</si>
  <si>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</si>
  <si>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</si>
  <si>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</si>
  <si>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</si>
  <si>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</si>
  <si>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</si>
  <si>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</si>
  <si>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</si>
  <si>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</si>
  <si>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</si>
  <si>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</si>
  <si>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</si>
  <si>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</si>
  <si>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</si>
  <si>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</si>
  <si>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</si>
  <si>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</si>
  <si>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</si>
  <si>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</si>
  <si>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</si>
  <si>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</si>
  <si>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</si>
  <si>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</si>
  <si>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</si>
  <si>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</si>
  <si>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</si>
  <si>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</si>
  <si>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</si>
  <si>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</si>
  <si>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</si>
  <si>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</si>
  <si>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</si>
  <si>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</si>
  <si>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</si>
  <si>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</si>
  <si>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</si>
  <si>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</si>
  <si>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</si>
  <si>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</si>
  <si>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</si>
  <si>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</si>
  <si>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</si>
  <si>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</si>
  <si>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</si>
  <si>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</si>
  <si>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</si>
  <si>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</si>
  <si>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</si>
  <si>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</si>
  <si>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</si>
  <si>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</si>
  <si>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</si>
  <si>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</si>
  <si>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</si>
  <si>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</si>
  <si>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</si>
  <si>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</si>
  <si>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</si>
  <si>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</si>
  <si>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</si>
  <si>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</si>
  <si>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</si>
  <si>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</si>
  <si>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</si>
  <si>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</si>
  <si>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</si>
  <si>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</si>
  <si>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</si>
  <si>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</si>
  <si>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</si>
  <si>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</si>
  <si>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</si>
  <si>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</si>
  <si>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</si>
  <si>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</si>
  <si>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</si>
  <si>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</si>
  <si>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</si>
  <si>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</si>
  <si>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</si>
  <si>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</si>
  <si>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</si>
  <si>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</si>
  <si>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3.56</t>
  </si>
  <si>
    <t>▲ 4.85</t>
  </si>
  <si>
    <t>▲ 9.72</t>
  </si>
  <si>
    <t>▲ 6.09</t>
  </si>
  <si>
    <t>国民健康保険事業特別会計</t>
  </si>
  <si>
    <t>▲ 0.07</t>
  </si>
  <si>
    <t>一般会計</t>
  </si>
  <si>
    <t>水道事業会計</t>
  </si>
  <si>
    <t>下水道事業会計</t>
  </si>
  <si>
    <t>病院事業会計</t>
  </si>
  <si>
    <t>介護保険事業特別会計</t>
  </si>
  <si>
    <t>後期高齢者医療特別会計</t>
  </si>
  <si>
    <t>駐車場事業特別会計</t>
  </si>
  <si>
    <t>その他会計（赤字）</t>
  </si>
  <si>
    <t>その他会計（黒字）</t>
  </si>
  <si>
    <t>R01</t>
    <phoneticPr fontId="5"/>
  </si>
  <si>
    <t>R02</t>
    <phoneticPr fontId="5"/>
  </si>
  <si>
    <t>R03</t>
    <phoneticPr fontId="5"/>
  </si>
  <si>
    <t>R04</t>
    <phoneticPr fontId="5"/>
  </si>
  <si>
    <t>R05</t>
    <phoneticPr fontId="5"/>
  </si>
  <si>
    <t>東濃西部広域行政事務組合（一般会計）</t>
    <rPh sb="0" eb="2">
      <t>トウノウ</t>
    </rPh>
    <rPh sb="2" eb="4">
      <t>セイブ</t>
    </rPh>
    <rPh sb="4" eb="6">
      <t>コウイキ</t>
    </rPh>
    <rPh sb="6" eb="8">
      <t>ギョウセイ</t>
    </rPh>
    <rPh sb="8" eb="10">
      <t>ジム</t>
    </rPh>
    <rPh sb="10" eb="12">
      <t>クミアイ</t>
    </rPh>
    <rPh sb="13" eb="15">
      <t>イッパン</t>
    </rPh>
    <rPh sb="15" eb="17">
      <t>カイケイ</t>
    </rPh>
    <phoneticPr fontId="2"/>
  </si>
  <si>
    <t>東濃西部広域行政事務組合（東濃西部ふるさと活性化基金特別会計）</t>
    <rPh sb="0" eb="2">
      <t>トウノウ</t>
    </rPh>
    <rPh sb="2" eb="4">
      <t>セイブ</t>
    </rPh>
    <rPh sb="4" eb="6">
      <t>コウイキ</t>
    </rPh>
    <rPh sb="6" eb="8">
      <t>ギョウセイ</t>
    </rPh>
    <rPh sb="8" eb="10">
      <t>ジム</t>
    </rPh>
    <rPh sb="10" eb="12">
      <t>クミアイ</t>
    </rPh>
    <rPh sb="13" eb="15">
      <t>トウノウ</t>
    </rPh>
    <rPh sb="15" eb="17">
      <t>セイブ</t>
    </rPh>
    <rPh sb="21" eb="24">
      <t>カッセイカ</t>
    </rPh>
    <rPh sb="24" eb="26">
      <t>キキン</t>
    </rPh>
    <rPh sb="26" eb="28">
      <t>トクベツ</t>
    </rPh>
    <rPh sb="28" eb="30">
      <t>カイケイ</t>
    </rPh>
    <phoneticPr fontId="2"/>
  </si>
  <si>
    <t>東濃西部広域行政事務組合（東濃看護専門学校事業特別会計）</t>
    <rPh sb="0" eb="2">
      <t>トウノウ</t>
    </rPh>
    <rPh sb="2" eb="4">
      <t>セイブ</t>
    </rPh>
    <rPh sb="4" eb="6">
      <t>コウイキ</t>
    </rPh>
    <rPh sb="6" eb="8">
      <t>ギョウセイ</t>
    </rPh>
    <rPh sb="8" eb="10">
      <t>ジム</t>
    </rPh>
    <rPh sb="10" eb="12">
      <t>クミアイ</t>
    </rPh>
    <rPh sb="13" eb="15">
      <t>トウノウ</t>
    </rPh>
    <rPh sb="15" eb="17">
      <t>カンゴ</t>
    </rPh>
    <rPh sb="17" eb="19">
      <t>センモン</t>
    </rPh>
    <rPh sb="19" eb="21">
      <t>ガッコウ</t>
    </rPh>
    <rPh sb="21" eb="23">
      <t>ジギョウ</t>
    </rPh>
    <rPh sb="23" eb="25">
      <t>トクベツ</t>
    </rPh>
    <rPh sb="25" eb="27">
      <t>カイケイ</t>
    </rPh>
    <phoneticPr fontId="2"/>
  </si>
  <si>
    <t>東濃西部広域行政事務組合（東濃西部少年センター事業特別会計）</t>
    <rPh sb="0" eb="2">
      <t>トウノウ</t>
    </rPh>
    <rPh sb="2" eb="4">
      <t>セイブ</t>
    </rPh>
    <rPh sb="4" eb="6">
      <t>コウイキ</t>
    </rPh>
    <rPh sb="6" eb="8">
      <t>ギョウセイ</t>
    </rPh>
    <rPh sb="8" eb="10">
      <t>ジム</t>
    </rPh>
    <rPh sb="10" eb="12">
      <t>クミアイ</t>
    </rPh>
    <rPh sb="13" eb="15">
      <t>トウノウ</t>
    </rPh>
    <rPh sb="15" eb="17">
      <t>セイブ</t>
    </rPh>
    <rPh sb="17" eb="19">
      <t>ショウネン</t>
    </rPh>
    <rPh sb="23" eb="25">
      <t>ジギョウ</t>
    </rPh>
    <rPh sb="25" eb="27">
      <t>トクベツ</t>
    </rPh>
    <rPh sb="27" eb="29">
      <t>カイケイ</t>
    </rPh>
    <phoneticPr fontId="2"/>
  </si>
  <si>
    <t>東濃西部広域行政事務組合（東濃地域医師確保奨学金等貸付事業特別会計）</t>
    <rPh sb="0" eb="2">
      <t>トウノウ</t>
    </rPh>
    <rPh sb="2" eb="4">
      <t>セイブ</t>
    </rPh>
    <rPh sb="4" eb="6">
      <t>コウイキ</t>
    </rPh>
    <rPh sb="6" eb="8">
      <t>ギョウセイ</t>
    </rPh>
    <rPh sb="8" eb="10">
      <t>ジム</t>
    </rPh>
    <rPh sb="10" eb="12">
      <t>クミアイ</t>
    </rPh>
    <rPh sb="13" eb="15">
      <t>トウノウ</t>
    </rPh>
    <rPh sb="15" eb="17">
      <t>チイキ</t>
    </rPh>
    <rPh sb="17" eb="19">
      <t>イシ</t>
    </rPh>
    <rPh sb="19" eb="21">
      <t>カクホ</t>
    </rPh>
    <rPh sb="21" eb="23">
      <t>ショウガク</t>
    </rPh>
    <rPh sb="23" eb="24">
      <t>カネ</t>
    </rPh>
    <rPh sb="24" eb="25">
      <t>ナド</t>
    </rPh>
    <rPh sb="25" eb="27">
      <t>カシツケ</t>
    </rPh>
    <rPh sb="27" eb="29">
      <t>ジギョウ</t>
    </rPh>
    <rPh sb="29" eb="31">
      <t>トクベツ</t>
    </rPh>
    <rPh sb="31" eb="33">
      <t>カイケイ</t>
    </rPh>
    <phoneticPr fontId="2"/>
  </si>
  <si>
    <t>東濃西部広域行政事務組合（東濃西部看護師修学資金貸付事業特別会計）</t>
    <rPh sb="0" eb="2">
      <t>トウノウ</t>
    </rPh>
    <rPh sb="2" eb="4">
      <t>セイブ</t>
    </rPh>
    <rPh sb="4" eb="6">
      <t>コウイキ</t>
    </rPh>
    <rPh sb="6" eb="8">
      <t>ギョウセイ</t>
    </rPh>
    <rPh sb="8" eb="10">
      <t>ジム</t>
    </rPh>
    <rPh sb="10" eb="12">
      <t>クミアイ</t>
    </rPh>
    <rPh sb="13" eb="15">
      <t>トウノウ</t>
    </rPh>
    <rPh sb="15" eb="17">
      <t>セイブ</t>
    </rPh>
    <rPh sb="17" eb="20">
      <t>カンゴシ</t>
    </rPh>
    <rPh sb="20" eb="22">
      <t>シュウガク</t>
    </rPh>
    <rPh sb="22" eb="24">
      <t>シキン</t>
    </rPh>
    <rPh sb="24" eb="26">
      <t>カシツケ</t>
    </rPh>
    <rPh sb="26" eb="28">
      <t>ジギョウ</t>
    </rPh>
    <rPh sb="28" eb="30">
      <t>トクベツ</t>
    </rPh>
    <rPh sb="30" eb="32">
      <t>カイケイ</t>
    </rPh>
    <phoneticPr fontId="2"/>
  </si>
  <si>
    <t>東濃西部広域行政事務組合（東濃西部地域消費生活相談事業特別会計）</t>
    <rPh sb="0" eb="2">
      <t>トウノウ</t>
    </rPh>
    <rPh sb="2" eb="4">
      <t>セイブ</t>
    </rPh>
    <rPh sb="4" eb="6">
      <t>コウイキ</t>
    </rPh>
    <rPh sb="6" eb="8">
      <t>ギョウセイ</t>
    </rPh>
    <rPh sb="8" eb="10">
      <t>ジム</t>
    </rPh>
    <rPh sb="10" eb="12">
      <t>クミアイ</t>
    </rPh>
    <rPh sb="13" eb="15">
      <t>トウノウ</t>
    </rPh>
    <rPh sb="15" eb="17">
      <t>セイブ</t>
    </rPh>
    <rPh sb="17" eb="19">
      <t>チイキ</t>
    </rPh>
    <rPh sb="19" eb="21">
      <t>ショウヒ</t>
    </rPh>
    <rPh sb="21" eb="23">
      <t>セイカツ</t>
    </rPh>
    <rPh sb="23" eb="25">
      <t>ソウダン</t>
    </rPh>
    <rPh sb="25" eb="27">
      <t>ジギョウ</t>
    </rPh>
    <rPh sb="27" eb="29">
      <t>トクベツ</t>
    </rPh>
    <rPh sb="29" eb="31">
      <t>カイケイ</t>
    </rPh>
    <phoneticPr fontId="2"/>
  </si>
  <si>
    <t>可児川防災等ため池組合</t>
    <rPh sb="0" eb="2">
      <t>カニ</t>
    </rPh>
    <rPh sb="2" eb="3">
      <t>ガワ</t>
    </rPh>
    <rPh sb="3" eb="5">
      <t>ボウサイ</t>
    </rPh>
    <rPh sb="5" eb="6">
      <t>ナド</t>
    </rPh>
    <rPh sb="8" eb="9">
      <t>イケ</t>
    </rPh>
    <rPh sb="9" eb="11">
      <t>クミアイ</t>
    </rPh>
    <phoneticPr fontId="2"/>
  </si>
  <si>
    <t>土岐川防災ダム一部事務組合</t>
    <rPh sb="0" eb="3">
      <t>トキガワ</t>
    </rPh>
    <rPh sb="3" eb="5">
      <t>ボウサイ</t>
    </rPh>
    <rPh sb="7" eb="9">
      <t>イチブ</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</si>
  <si>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</si>
  <si>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岐阜県後期高齢者医療広域連合（一般会計）</t>
    <rPh sb="0" eb="3">
      <t>ギフケン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</si>
  <si>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</si>
  <si>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</si>
  <si>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多治見市文化振興事業団</t>
    <rPh sb="0" eb="4">
      <t>タジミシ</t>
    </rPh>
    <rPh sb="4" eb="6">
      <t>ブンカ</t>
    </rPh>
    <rPh sb="6" eb="8">
      <t>シンコウ</t>
    </rPh>
    <rPh sb="8" eb="11">
      <t>ジギョウダン</t>
    </rPh>
    <phoneticPr fontId="2"/>
  </si>
  <si>
    <t>多治見市土地開発公社</t>
    <rPh sb="0" eb="4">
      <t>タジミシ</t>
    </rPh>
    <rPh sb="4" eb="6">
      <t>トチ</t>
    </rPh>
    <rPh sb="6" eb="8">
      <t>カイハツ</t>
    </rPh>
    <rPh sb="8" eb="10">
      <t>コウシャ</t>
    </rPh>
    <phoneticPr fontId="2"/>
  </si>
  <si>
    <t>セラミックパーク美濃</t>
    <rPh sb="8" eb="10">
      <t>ミノ</t>
    </rPh>
    <phoneticPr fontId="2"/>
  </si>
  <si>
    <t>多治見市衛生公社</t>
    <rPh sb="0" eb="4">
      <t>タジミシ</t>
    </rPh>
    <rPh sb="4" eb="6">
      <t>エイセイ</t>
    </rPh>
    <rPh sb="6" eb="8">
      <t>コウシャ</t>
    </rPh>
    <phoneticPr fontId="2"/>
  </si>
  <si>
    <t>エフエムたじみ</t>
  </si>
  <si>
    <t>多治見市観光協会</t>
    <rPh sb="0" eb="4">
      <t>タジミシ</t>
    </rPh>
    <rPh sb="4" eb="6">
      <t>カンコウ</t>
    </rPh>
    <rPh sb="6" eb="8">
      <t>キョウカイ</t>
    </rPh>
    <phoneticPr fontId="2"/>
  </si>
  <si>
    <t>プラティ多治見</t>
    <rPh sb="4" eb="7">
      <t>タジミ</t>
    </rPh>
    <phoneticPr fontId="2"/>
  </si>
  <si>
    <t>〇</t>
    <phoneticPr fontId="2"/>
  </si>
  <si>
    <t>-</t>
    <phoneticPr fontId="2"/>
  </si>
  <si>
    <t>-</t>
    <phoneticPr fontId="2"/>
  </si>
  <si>
    <t>基金から72百万円繰入</t>
    <phoneticPr fontId="2"/>
  </si>
  <si>
    <t>基金から2百万円繰入</t>
    <phoneticPr fontId="2"/>
  </si>
  <si>
    <t>基金から2,391百万円繰入
財産区から8百万円繰入</t>
    <phoneticPr fontId="2"/>
  </si>
  <si>
    <t>-</t>
    <phoneticPr fontId="2"/>
  </si>
  <si>
    <t>-</t>
    <phoneticPr fontId="2"/>
  </si>
  <si>
    <t>-</t>
    <phoneticPr fontId="2"/>
  </si>
  <si>
    <t>-</t>
    <phoneticPr fontId="2"/>
  </si>
  <si>
    <t>基金から124百万円繰入</t>
    <phoneticPr fontId="2"/>
  </si>
  <si>
    <t>-</t>
    <phoneticPr fontId="2"/>
  </si>
  <si>
    <t>職員退職手当基金</t>
    <phoneticPr fontId="2"/>
  </si>
  <si>
    <t>庁舎建設基金</t>
    <phoneticPr fontId="5"/>
  </si>
  <si>
    <t>地域振興基金</t>
    <phoneticPr fontId="2"/>
  </si>
  <si>
    <t>修繕引当基金</t>
    <phoneticPr fontId="2"/>
  </si>
  <si>
    <t>一般廃棄物処理施設等整備基金</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</si>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</sst>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wrapText="1"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7BF3-4E0C-823F-B57673D3F0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61679</c:v>
                </c:pt>
                <c:pt idx="1">
                  <c:v>75586</c:v>
                </c:pt>
                <c:pt idx="2">
                  <c:v>79614</c:v>
                </c:pt>
                <c:pt idx="3">
                  <c:v>89409</c:v>
                </c:pt>
                <c:pt idx="4">
                  <c:v>53421</c:v>
                </c:pt>
              </c:numCache>
            </c:numRef>
          </c:val>
          <c:smooth val="0"/>
          <c:extLst>
            <c:ext xmlns:c16="http://schemas.microsoft.com/office/drawing/2014/chart" uri="{C3380CC4-5D6E-409C-BE32-E72D297353CC}">
              <c16:uniqueId val="{00000001-7BF3-4E0C-823F-B57673D3F0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13.46</c:v>
                </c:pt>
                <c:pt idx="1">
                  <c:v>16.09</c:v>
                </c:pt>
                <c:pt idx="2">
                  <c:v>20.84</c:v>
                </c:pt>
                <c:pt idx="3">
                  <c:v>18.440000000000001</c:v>
                </c:pt>
                <c:pt idx="4">
                  <c:v>18.09</c:v>
                </c:pt>
              </c:numCache>
            </c:numRef>
          </c:val>
          <c:extLst>
            <c:ext xmlns:c16="http://schemas.microsoft.com/office/drawing/2014/chart" uri="{C3380CC4-5D6E-409C-BE32-E72D297353CC}">
              <c16:uniqueId val="{00000000-5E6C-49DB-AD94-A6573902A4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22.41</c:v>
                </c:pt>
                <c:pt idx="1">
                  <c:v>21.26</c:v>
                </c:pt>
                <c:pt idx="2">
                  <c:v>23.72</c:v>
                </c:pt>
                <c:pt idx="3">
                  <c:v>28.5</c:v>
                </c:pt>
                <c:pt idx="4">
                  <c:v>31.09</c:v>
                </c:pt>
              </c:numCache>
            </c:numRef>
          </c:val>
          <c:extLst>
            <c:ext xmlns:c16="http://schemas.microsoft.com/office/drawing/2014/chart" uri="{C3380CC4-5D6E-409C-BE32-E72D297353CC}">
              <c16:uniqueId val="{00000001-5E6C-49DB-AD94-A6573902A4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-3.56</c:v>
                </c:pt>
                <c:pt idx="1">
                  <c:v>-4.8499999999999996</c:v>
                </c:pt>
                <c:pt idx="2">
                  <c:v>0.86</c:v>
                </c:pt>
                <c:pt idx="3">
                  <c:v>-9.7200000000000006</c:v>
                </c:pt>
                <c:pt idx="4">
                  <c:v>-6.09</c:v>
                </c:pt>
              </c:numCache>
            </c:numRef>
          </c:val>
          <c:smooth val="0"/>
          <c:extLst>
            <c:ext xmlns:c16="http://schemas.microsoft.com/office/drawing/2014/chart" uri="{C3380CC4-5D6E-409C-BE32-E72D297353CC}">
              <c16:uniqueId val="{00000002-5E6C-49DB-AD94-A6573902A4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48AD-4C45-B088-313859C379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AD-4C45-B088-313859C3793C}"/>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0.04</c:v>
                </c:pt>
                <c:pt idx="4">
                  <c:v>#N/A</c:v>
                </c:pt>
                <c:pt idx="5">
                  <c:v>0.05</c:v>
                </c:pt>
                <c:pt idx="6">
                  <c:v>#N/A</c:v>
                </c:pt>
                <c:pt idx="7">
                  <c:v>0.09</c:v>
                </c:pt>
                <c:pt idx="8">
                  <c:v>#N/A</c:v>
                </c:pt>
                <c:pt idx="9">
                  <c:v>0.09</c:v>
                </c:pt>
              </c:numCache>
            </c:numRef>
          </c:val>
          <c:extLst>
            <c:ext xmlns:c16="http://schemas.microsoft.com/office/drawing/2014/chart" uri="{C3380CC4-5D6E-409C-BE32-E72D297353CC}">
              <c16:uniqueId val="{00000002-48AD-4C45-B088-313859C3793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0.13</c:v>
                </c:pt>
                <c:pt idx="2">
                  <c:v>#N/A</c:v>
                </c:pt>
                <c:pt idx="3">
                  <c:v>0.15</c:v>
                </c:pt>
                <c:pt idx="4">
                  <c:v>#N/A</c:v>
                </c:pt>
                <c:pt idx="5">
                  <c:v>0.15</c:v>
                </c:pt>
                <c:pt idx="6">
                  <c:v>#N/A</c:v>
                </c:pt>
                <c:pt idx="7">
                  <c:v>0.19</c:v>
                </c:pt>
                <c:pt idx="8">
                  <c:v>#N/A</c:v>
                </c:pt>
                <c:pt idx="9">
                  <c:v>0.18</c:v>
                </c:pt>
              </c:numCache>
            </c:numRef>
          </c:val>
          <c:extLst>
            <c:ext xmlns:c16="http://schemas.microsoft.com/office/drawing/2014/chart" uri="{C3380CC4-5D6E-409C-BE32-E72D297353CC}">
              <c16:uniqueId val="{00000003-48AD-4C45-B088-313859C3793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1.25</c:v>
                </c:pt>
                <c:pt idx="2">
                  <c:v>#N/A</c:v>
                </c:pt>
                <c:pt idx="3">
                  <c:v>1.62</c:v>
                </c:pt>
                <c:pt idx="4">
                  <c:v>#N/A</c:v>
                </c:pt>
                <c:pt idx="5">
                  <c:v>1.48</c:v>
                </c:pt>
                <c:pt idx="6">
                  <c:v>#N/A</c:v>
                </c:pt>
                <c:pt idx="7">
                  <c:v>1.6</c:v>
                </c:pt>
                <c:pt idx="8">
                  <c:v>#N/A</c:v>
                </c:pt>
                <c:pt idx="9">
                  <c:v>0.9</c:v>
                </c:pt>
              </c:numCache>
            </c:numRef>
          </c:val>
          <c:extLst>
            <c:ext xmlns:c16="http://schemas.microsoft.com/office/drawing/2014/chart" uri="{C3380CC4-5D6E-409C-BE32-E72D297353CC}">
              <c16:uniqueId val="{00000004-48AD-4C45-B088-313859C3793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2.25</c:v>
                </c:pt>
                <c:pt idx="2">
                  <c:v>#N/A</c:v>
                </c:pt>
                <c:pt idx="3">
                  <c:v>2.21</c:v>
                </c:pt>
                <c:pt idx="4">
                  <c:v>#N/A</c:v>
                </c:pt>
                <c:pt idx="5">
                  <c:v>2.1</c:v>
                </c:pt>
                <c:pt idx="6">
                  <c:v>#N/A</c:v>
                </c:pt>
                <c:pt idx="7">
                  <c:v>2.15</c:v>
                </c:pt>
                <c:pt idx="8">
                  <c:v>#N/A</c:v>
                </c:pt>
                <c:pt idx="9">
                  <c:v>2.12</c:v>
                </c:pt>
              </c:numCache>
            </c:numRef>
          </c:val>
          <c:extLst>
            <c:ext xmlns:c16="http://schemas.microsoft.com/office/drawing/2014/chart" uri="{C3380CC4-5D6E-409C-BE32-E72D297353CC}">
              <c16:uniqueId val="{00000005-48AD-4C45-B088-313859C3793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3.33</c:v>
                </c:pt>
                <c:pt idx="2">
                  <c:v>#N/A</c:v>
                </c:pt>
                <c:pt idx="3">
                  <c:v>3.73</c:v>
                </c:pt>
                <c:pt idx="4">
                  <c:v>#N/A</c:v>
                </c:pt>
                <c:pt idx="5">
                  <c:v>4.12</c:v>
                </c:pt>
                <c:pt idx="6">
                  <c:v>#N/A</c:v>
                </c:pt>
                <c:pt idx="7">
                  <c:v>4.74</c:v>
                </c:pt>
                <c:pt idx="8">
                  <c:v>#N/A</c:v>
                </c:pt>
                <c:pt idx="9">
                  <c:v>4.97</c:v>
                </c:pt>
              </c:numCache>
            </c:numRef>
          </c:val>
          <c:extLst>
            <c:ext xmlns:c16="http://schemas.microsoft.com/office/drawing/2014/chart" uri="{C3380CC4-5D6E-409C-BE32-E72D297353CC}">
              <c16:uniqueId val="{00000006-48AD-4C45-B088-313859C3793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c:v>
                </c:pt>
                <c:pt idx="2">
                  <c:v>#N/A</c:v>
                </c:pt>
                <c:pt idx="3">
                  <c:v>6.22</c:v>
                </c:pt>
                <c:pt idx="4">
                  <c:v>#N/A</c:v>
                </c:pt>
                <c:pt idx="5">
                  <c:v>6.33</c:v>
                </c:pt>
                <c:pt idx="6">
                  <c:v>#N/A</c:v>
                </c:pt>
                <c:pt idx="7">
                  <c:v>5.88</c:v>
                </c:pt>
                <c:pt idx="8">
                  <c:v>#N/A</c:v>
                </c:pt>
                <c:pt idx="9">
                  <c:v>5.7</c:v>
                </c:pt>
              </c:numCache>
            </c:numRef>
          </c:val>
          <c:extLst>
            <c:ext xmlns:c16="http://schemas.microsoft.com/office/drawing/2014/chart" uri="{C3380CC4-5D6E-409C-BE32-E72D297353CC}">
              <c16:uniqueId val="{00000007-48AD-4C45-B088-313859C379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13.41</c:v>
                </c:pt>
                <c:pt idx="2">
                  <c:v>#N/A</c:v>
                </c:pt>
                <c:pt idx="3">
                  <c:v>16.079999999999998</c:v>
                </c:pt>
                <c:pt idx="4">
                  <c:v>#N/A</c:v>
                </c:pt>
                <c:pt idx="5">
                  <c:v>20.84</c:v>
                </c:pt>
                <c:pt idx="6">
                  <c:v>#N/A</c:v>
                </c:pt>
                <c:pt idx="7">
                  <c:v>18.43</c:v>
                </c:pt>
                <c:pt idx="8">
                  <c:v>#N/A</c:v>
                </c:pt>
                <c:pt idx="9">
                  <c:v>18.09</c:v>
                </c:pt>
              </c:numCache>
            </c:numRef>
          </c:val>
          <c:extLst>
            <c:ext xmlns:c16="http://schemas.microsoft.com/office/drawing/2014/chart" uri="{C3380CC4-5D6E-409C-BE32-E72D297353CC}">
              <c16:uniqueId val="{00000008-48AD-4C45-B088-313859C3793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0.45</c:v>
                </c:pt>
                <c:pt idx="2">
                  <c:v>#N/A</c:v>
                </c:pt>
                <c:pt idx="3">
                  <c:v>0.47</c:v>
                </c:pt>
                <c:pt idx="4">
                  <c:v>#N/A</c:v>
                </c:pt>
                <c:pt idx="5">
                  <c:v>0.42</c:v>
                </c:pt>
                <c:pt idx="6">
                  <c:v>#N/A</c:v>
                </c:pt>
                <c:pt idx="7">
                  <c:v>0.23</c:v>
                </c:pt>
                <c:pt idx="8">
                  <c:v>7.0000000000000007E-2</c:v>
                </c:pt>
                <c:pt idx="9">
                  <c:v>#N/A</c:v>
                </c:pt>
              </c:numCache>
            </c:numRef>
          </c:val>
          <c:extLst>
            <c:ext xmlns:c16="http://schemas.microsoft.com/office/drawing/2014/chart" uri="{C3380CC4-5D6E-409C-BE32-E72D297353CC}">
              <c16:uniqueId val="{00000009-48AD-4C45-B088-313859C379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4970</c:v>
                </c:pt>
                <c:pt idx="5">
                  <c:v>5057</c:v>
                </c:pt>
                <c:pt idx="8">
                  <c:v>5036</c:v>
                </c:pt>
                <c:pt idx="11">
                  <c:v>4803</c:v>
                </c:pt>
                <c:pt idx="14">
                  <c:v>4915</c:v>
                </c:pt>
              </c:numCache>
            </c:numRef>
          </c:val>
          <c:extLst>
            <c:ext xmlns:c16="http://schemas.microsoft.com/office/drawing/2014/chart" uri="{C3380CC4-5D6E-409C-BE32-E72D297353CC}">
              <c16:uniqueId val="{00000000-FBB1-4066-859E-DF86306077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B1-4066-859E-DF86306077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15</c:v>
                </c:pt>
                <c:pt idx="6">
                  <c:v>13</c:v>
                </c:pt>
                <c:pt idx="9">
                  <c:v>14</c:v>
                </c:pt>
                <c:pt idx="12">
                  <c:v>6</c:v>
                </c:pt>
              </c:numCache>
            </c:numRef>
          </c:val>
          <c:extLst>
            <c:ext xmlns:c16="http://schemas.microsoft.com/office/drawing/2014/chart" uri="{C3380CC4-5D6E-409C-BE32-E72D297353CC}">
              <c16:uniqueId val="{00000002-FBB1-4066-859E-DF86306077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B1-4066-859E-DF86306077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626</c:v>
                </c:pt>
                <c:pt idx="3">
                  <c:v>601</c:v>
                </c:pt>
                <c:pt idx="6">
                  <c:v>637</c:v>
                </c:pt>
                <c:pt idx="9">
                  <c:v>595</c:v>
                </c:pt>
                <c:pt idx="12">
                  <c:v>615</c:v>
                </c:pt>
              </c:numCache>
            </c:numRef>
          </c:val>
          <c:extLst>
            <c:ext xmlns:c16="http://schemas.microsoft.com/office/drawing/2014/chart" uri="{C3380CC4-5D6E-409C-BE32-E72D297353CC}">
              <c16:uniqueId val="{00000004-FBB1-4066-859E-DF86306077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B1-4066-859E-DF86306077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B1-4066-859E-DF86306077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3653</c:v>
                </c:pt>
                <c:pt idx="3">
                  <c:v>3504</c:v>
                </c:pt>
                <c:pt idx="6">
                  <c:v>3598</c:v>
                </c:pt>
                <c:pt idx="9">
                  <c:v>3709</c:v>
                </c:pt>
                <c:pt idx="12">
                  <c:v>3672</c:v>
                </c:pt>
              </c:numCache>
            </c:numRef>
          </c:val>
          <c:extLst>
            <c:ext xmlns:c16="http://schemas.microsoft.com/office/drawing/2014/chart" uri="{C3380CC4-5D6E-409C-BE32-E72D297353CC}">
              <c16:uniqueId val="{00000007-FBB1-4066-859E-DF86306077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-676</c:v>
                </c:pt>
                <c:pt idx="2">
                  <c:v>#N/A</c:v>
                </c:pt>
                <c:pt idx="3">
                  <c:v>#N/A</c:v>
                </c:pt>
                <c:pt idx="4">
                  <c:v>-937</c:v>
                </c:pt>
                <c:pt idx="5">
                  <c:v>#N/A</c:v>
                </c:pt>
                <c:pt idx="6">
                  <c:v>#N/A</c:v>
                </c:pt>
                <c:pt idx="7">
                  <c:v>-788</c:v>
                </c:pt>
                <c:pt idx="8">
                  <c:v>#N/A</c:v>
                </c:pt>
                <c:pt idx="9">
                  <c:v>#N/A</c:v>
                </c:pt>
                <c:pt idx="10">
                  <c:v>-485</c:v>
                </c:pt>
                <c:pt idx="11">
                  <c:v>#N/A</c:v>
                </c:pt>
                <c:pt idx="12">
                  <c:v>#N/A</c:v>
                </c:pt>
                <c:pt idx="13">
                  <c:v>-622</c:v>
                </c:pt>
                <c:pt idx="14">
                  <c:v>#N/A</c:v>
                </c:pt>
              </c:numCache>
            </c:numRef>
          </c:val>
          <c:smooth val="0"/>
          <c:extLst>
            <c:ext xmlns:c16="http://schemas.microsoft.com/office/drawing/2014/chart" uri="{C3380CC4-5D6E-409C-BE32-E72D297353CC}">
              <c16:uniqueId val="{00000008-FBB1-4066-859E-DF86306077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42498</c:v>
                </c:pt>
                <c:pt idx="5">
                  <c:v>41641</c:v>
                </c:pt>
                <c:pt idx="8">
                  <c:v>40476</c:v>
                </c:pt>
                <c:pt idx="11">
                  <c:v>38952</c:v>
                </c:pt>
                <c:pt idx="14">
                  <c:v>37517</c:v>
                </c:pt>
              </c:numCache>
            </c:numRef>
          </c:val>
          <c:extLst>
            <c:ext xmlns:c16="http://schemas.microsoft.com/office/drawing/2014/chart" uri="{C3380CC4-5D6E-409C-BE32-E72D297353CC}">
              <c16:uniqueId val="{00000000-F0C5-43F5-966E-BCAAD73495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5118</c:v>
                </c:pt>
                <c:pt idx="5">
                  <c:v>4769</c:v>
                </c:pt>
                <c:pt idx="8">
                  <c:v>5852</c:v>
                </c:pt>
                <c:pt idx="11">
                  <c:v>4827</c:v>
                </c:pt>
                <c:pt idx="14">
                  <c:v>5034</c:v>
                </c:pt>
              </c:numCache>
            </c:numRef>
          </c:val>
          <c:extLst>
            <c:ext xmlns:c16="http://schemas.microsoft.com/office/drawing/2014/chart" uri="{C3380CC4-5D6E-409C-BE32-E72D297353CC}">
              <c16:uniqueId val="{00000001-F0C5-43F5-966E-BCAAD73495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22598</c:v>
                </c:pt>
                <c:pt idx="5">
                  <c:v>23019</c:v>
                </c:pt>
                <c:pt idx="8">
                  <c:v>25110</c:v>
                </c:pt>
                <c:pt idx="11">
                  <c:v>23891</c:v>
                </c:pt>
                <c:pt idx="14">
                  <c:v>24916</c:v>
                </c:pt>
              </c:numCache>
            </c:numRef>
          </c:val>
          <c:extLst>
            <c:ext xmlns:c16="http://schemas.microsoft.com/office/drawing/2014/chart" uri="{C3380CC4-5D6E-409C-BE32-E72D297353CC}">
              <c16:uniqueId val="{00000002-F0C5-43F5-966E-BCAAD73495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C5-43F5-966E-BCAAD73495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C5-43F5-966E-BCAAD73495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C5-43F5-966E-BCAAD73495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5164</c:v>
                </c:pt>
                <c:pt idx="3">
                  <c:v>5213</c:v>
                </c:pt>
                <c:pt idx="6">
                  <c:v>5124</c:v>
                </c:pt>
                <c:pt idx="9">
                  <c:v>5095</c:v>
                </c:pt>
                <c:pt idx="12">
                  <c:v>5285</c:v>
                </c:pt>
              </c:numCache>
            </c:numRef>
          </c:val>
          <c:extLst>
            <c:ext xmlns:c16="http://schemas.microsoft.com/office/drawing/2014/chart" uri="{C3380CC4-5D6E-409C-BE32-E72D297353CC}">
              <c16:uniqueId val="{00000006-F0C5-43F5-966E-BCAAD73495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0C5-43F5-966E-BCAAD73495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9755</c:v>
                </c:pt>
                <c:pt idx="3">
                  <c:v>9199</c:v>
                </c:pt>
                <c:pt idx="6">
                  <c:v>7575</c:v>
                </c:pt>
                <c:pt idx="9">
                  <c:v>7020</c:v>
                </c:pt>
                <c:pt idx="12">
                  <c:v>6813</c:v>
                </c:pt>
              </c:numCache>
            </c:numRef>
          </c:val>
          <c:extLst>
            <c:ext xmlns:c16="http://schemas.microsoft.com/office/drawing/2014/chart" uri="{C3380CC4-5D6E-409C-BE32-E72D297353CC}">
              <c16:uniqueId val="{00000008-F0C5-43F5-966E-BCAAD73495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53</c:v>
                </c:pt>
                <c:pt idx="3">
                  <c:v>40</c:v>
                </c:pt>
                <c:pt idx="6">
                  <c:v>27</c:v>
                </c:pt>
                <c:pt idx="9">
                  <c:v>15</c:v>
                </c:pt>
                <c:pt idx="12">
                  <c:v>10</c:v>
                </c:pt>
              </c:numCache>
            </c:numRef>
          </c:val>
          <c:extLst>
            <c:ext xmlns:c16="http://schemas.microsoft.com/office/drawing/2014/chart" uri="{C3380CC4-5D6E-409C-BE32-E72D297353CC}">
              <c16:uniqueId val="{00000009-F0C5-43F5-966E-BCAAD73495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32570</c:v>
                </c:pt>
                <c:pt idx="3">
                  <c:v>33482</c:v>
                </c:pt>
                <c:pt idx="6">
                  <c:v>34024</c:v>
                </c:pt>
                <c:pt idx="9">
                  <c:v>34930</c:v>
                </c:pt>
                <c:pt idx="12">
                  <c:v>34677</c:v>
                </c:pt>
              </c:numCache>
            </c:numRef>
          </c:val>
          <c:extLst>
            <c:ext xmlns:c16="http://schemas.microsoft.com/office/drawing/2014/chart" uri="{C3380CC4-5D6E-409C-BE32-E72D297353CC}">
              <c16:uniqueId val="{0000000A-F0C5-43F5-966E-BCAAD73495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C5-43F5-966E-BCAAD73495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5808</c:v>
                </c:pt>
                <c:pt idx="1">
                  <c:v>6798</c:v>
                </c:pt>
                <c:pt idx="2">
                  <c:v>7533</c:v>
                </c:pt>
              </c:numCache>
            </c:numRef>
          </c:val>
          <c:extLst>
            <c:ext xmlns:c16="http://schemas.microsoft.com/office/drawing/2014/chart" uri="{C3380CC4-5D6E-409C-BE32-E72D297353CC}">
              <c16:uniqueId val="{00000000-6F15-4620-AE33-1016B40A57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3976</c:v>
                </c:pt>
                <c:pt idx="1">
                  <c:v>3826</c:v>
                </c:pt>
                <c:pt idx="2">
                  <c:v>3721</c:v>
                </c:pt>
              </c:numCache>
            </c:numRef>
          </c:val>
          <c:extLst>
            <c:ext xmlns:c16="http://schemas.microsoft.com/office/drawing/2014/chart" uri="{C3380CC4-5D6E-409C-BE32-E72D297353CC}">
              <c16:uniqueId val="{00000001-6F15-4620-AE33-1016B40A57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11452</c:v>
                </c:pt>
                <c:pt idx="1">
                  <c:v>11453</c:v>
                </c:pt>
                <c:pt idx="2">
                  <c:v>11512</c:v>
                </c:pt>
              </c:numCache>
            </c:numRef>
          </c:val>
          <c:extLst>
            <c:ext xmlns:c16="http://schemas.microsoft.com/office/drawing/2014/chart" uri="{C3380CC4-5D6E-409C-BE32-E72D297353CC}">
              <c16:uniqueId val="{00000002-6F15-4620-AE33-1016B40A57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106,181
103,541
91.25
45,966,708
40,778,465
4,384,449
24,232,639
34,677,454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分母となる基準財政需要額は、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単位費用の上昇に伴う個別算定経費及び包括算定経費等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た。一方、分子となる基準財政収入額は、市民税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固定資産税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分子の伸びが小さかったことから、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財政力指数は前年度より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市が独自に定める財政向上指針により、企業誘致を含む歳入の確保に取り組むととともに、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163285</xdr:rowOff>
    </xdr:to>
    <xdr:cxnSp macro="">
      <xdr:nvCxnSpPr>
        <xdr:cNvPr id="71" name="直線コネクタ 70"/>
        <xdr:cNvCxnSpPr/>
      </xdr:nvCxnSpPr>
      <xdr:spPr>
        <a:xfrm>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128815</xdr:rowOff>
    </xdr:to>
    <xdr:cxnSp macro="">
      <xdr:nvCxnSpPr>
        <xdr:cNvPr id="74" name="直線コネクタ 73"/>
        <xdr:cNvCxnSpPr/>
      </xdr:nvCxnSpPr>
      <xdr:spPr>
        <a:xfrm>
          <a:off x="3225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111578</xdr:rowOff>
    </xdr:to>
    <xdr:cxnSp macro="">
      <xdr:nvCxnSpPr>
        <xdr:cNvPr id="77" name="直線コネクタ 76"/>
        <xdr:cNvCxnSpPr/>
      </xdr:nvCxnSpPr>
      <xdr:spPr>
        <a:xfrm>
          <a:off x="2336800" y="72780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77107</xdr:rowOff>
    </xdr:to>
    <xdr:cxnSp macro="">
      <xdr:nvCxnSpPr>
        <xdr:cNvPr id="80" name="直線コネクタ 79"/>
        <xdr:cNvCxnSpPr/>
      </xdr:nvCxnSpPr>
      <xdr:spPr>
        <a:xfrm>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7" name="テキスト ボックス 96"/>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分母となる歳入</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経常一般財源</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は、前年度比</a:t>
          </a:r>
          <a:r>
            <a:rPr kumimoji="1" lang="en-US" altLang="ja-JP" sz="1300">
              <a:latin typeface="ＭＳ ゴシック" panose="020B0609070205080204" pitchFamily="49" charset="-128"/>
              <a:ea typeface="ＭＳ ゴシック" panose="020B0609070205080204" pitchFamily="49" charset="-128"/>
            </a:rPr>
            <a:t>1.7</a:t>
          </a:r>
          <a:r>
            <a:rPr kumimoji="1" lang="ja-JP" altLang="en-US" sz="1300">
              <a:latin typeface="ＭＳ ゴシック" panose="020B0609070205080204" pitchFamily="49" charset="-128"/>
              <a:ea typeface="ＭＳ ゴシック" panose="020B0609070205080204" pitchFamily="49" charset="-128"/>
            </a:rPr>
            <a:t>億円増加、分子となる歳出</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経常経費充当一般財源</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は、</a:t>
          </a:r>
          <a:r>
            <a:rPr kumimoji="1" lang="en-US" altLang="ja-JP" sz="1300">
              <a:latin typeface="ＭＳ ゴシック" panose="020B0609070205080204" pitchFamily="49" charset="-128"/>
              <a:ea typeface="ＭＳ ゴシック" panose="020B0609070205080204" pitchFamily="49" charset="-128"/>
            </a:rPr>
            <a:t>1.4</a:t>
          </a:r>
          <a:r>
            <a:rPr kumimoji="1" lang="ja-JP" altLang="en-US" sz="1300">
              <a:latin typeface="ＭＳ ゴシック" panose="020B0609070205080204" pitchFamily="49" charset="-128"/>
              <a:ea typeface="ＭＳ ゴシック" panose="020B0609070205080204" pitchFamily="49" charset="-128"/>
            </a:rPr>
            <a:t>億円増加であり、経常収支比率は前年度同水準となった。</a:t>
          </a:r>
        </a:p>
        <a:p>
          <a:r>
            <a:rPr kumimoji="1" lang="ja-JP" altLang="en-US" sz="1300">
              <a:latin typeface="ＭＳ ゴシック" panose="020B0609070205080204" pitchFamily="49" charset="-128"/>
              <a:ea typeface="ＭＳ ゴシック" panose="020B0609070205080204" pitchFamily="49" charset="-128"/>
            </a:rPr>
            <a:t>　今後も行政改革や事務事業の見直しを推進し、経常経費の縮減に努める。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141224</xdr:rowOff>
    </xdr:from>
    <xdr:to>
      <xdr:col>23</xdr:col>
      <xdr:colOff>133350</xdr:colOff>
      <xdr:row>60</xdr:row>
      <xdr:rowOff>141224</xdr:rowOff>
    </xdr:to>
    <xdr:cxnSp macro="">
      <xdr:nvCxnSpPr>
        <xdr:cNvPr id="132" name="直線コネクタ 131"/>
        <xdr:cNvCxnSpPr/>
      </xdr:nvCxnSpPr>
      <xdr:spPr>
        <a:xfrm>
          <a:off x="4114800" y="10428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64008</xdr:rowOff>
    </xdr:from>
    <xdr:to>
      <xdr:col>19</xdr:col>
      <xdr:colOff>133350</xdr:colOff>
      <xdr:row>60</xdr:row>
      <xdr:rowOff>141224</xdr:rowOff>
    </xdr:to>
    <xdr:cxnSp macro="">
      <xdr:nvCxnSpPr>
        <xdr:cNvPr id="135" name="直線コネクタ 134"/>
        <xdr:cNvCxnSpPr/>
      </xdr:nvCxnSpPr>
      <xdr:spPr>
        <a:xfrm>
          <a:off x="3225800" y="103510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64008</xdr:rowOff>
    </xdr:from>
    <xdr:to>
      <xdr:col>15</xdr:col>
      <xdr:colOff>82550</xdr:colOff>
      <xdr:row>60</xdr:row>
      <xdr:rowOff>165354</xdr:rowOff>
    </xdr:to>
    <xdr:cxnSp macro="">
      <xdr:nvCxnSpPr>
        <xdr:cNvPr id="138" name="直線コネクタ 137"/>
        <xdr:cNvCxnSpPr/>
      </xdr:nvCxnSpPr>
      <xdr:spPr>
        <a:xfrm flipV="1">
          <a:off x="2336800" y="1035100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165354</xdr:rowOff>
    </xdr:from>
    <xdr:to>
      <xdr:col>11</xdr:col>
      <xdr:colOff>31750</xdr:colOff>
      <xdr:row>61</xdr:row>
      <xdr:rowOff>13208</xdr:rowOff>
    </xdr:to>
    <xdr:cxnSp macro="">
      <xdr:nvCxnSpPr>
        <xdr:cNvPr id="141" name="直線コネクタ 140"/>
        <xdr:cNvCxnSpPr/>
      </xdr:nvCxnSpPr>
      <xdr:spPr>
        <a:xfrm flipV="1">
          <a:off x="1447800" y="104523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90424</xdr:rowOff>
    </xdr:from>
    <xdr:to>
      <xdr:col>23</xdr:col>
      <xdr:colOff>184150</xdr:colOff>
      <xdr:row>61</xdr:row>
      <xdr:rowOff>20574</xdr:rowOff>
    </xdr:to>
    <xdr:sp macro="" textlink="">
      <xdr:nvSpPr>
        <xdr:cNvPr id="151" name="楕円 150"/>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106951</xdr:rowOff>
    </xdr:from>
    <xdr:ext cx="762000" cy="259045"/>
    <xdr:sp macro="" textlink="">
      <xdr:nvSpPr>
        <xdr:cNvPr id="152" name="財政構造の弾力性該当値テキスト"/>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90424</xdr:rowOff>
    </xdr:from>
    <xdr:to>
      <xdr:col>19</xdr:col>
      <xdr:colOff>184150</xdr:colOff>
      <xdr:row>61</xdr:row>
      <xdr:rowOff>20574</xdr:rowOff>
    </xdr:to>
    <xdr:sp macro="" textlink="">
      <xdr:nvSpPr>
        <xdr:cNvPr id="153" name="楕円 152"/>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30751</xdr:rowOff>
    </xdr:from>
    <xdr:ext cx="736600" cy="259045"/>
    <xdr:sp macro="" textlink="">
      <xdr:nvSpPr>
        <xdr:cNvPr id="154" name="テキスト ボックス 153"/>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13208</xdr:rowOff>
    </xdr:from>
    <xdr:to>
      <xdr:col>15</xdr:col>
      <xdr:colOff>133350</xdr:colOff>
      <xdr:row>60</xdr:row>
      <xdr:rowOff>114808</xdr:rowOff>
    </xdr:to>
    <xdr:sp macro="" textlink="">
      <xdr:nvSpPr>
        <xdr:cNvPr id="155" name="楕円 154"/>
        <xdr:cNvSpPr/>
      </xdr:nvSpPr>
      <xdr:spPr>
        <a:xfrm>
          <a:off x="3175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124985</xdr:rowOff>
    </xdr:from>
    <xdr:ext cx="762000" cy="259045"/>
    <xdr:sp macro="" textlink="">
      <xdr:nvSpPr>
        <xdr:cNvPr id="156" name="テキスト ボックス 155"/>
        <xdr:cNvSpPr txBox="1"/>
      </xdr:nvSpPr>
      <xdr:spPr>
        <a:xfrm>
          <a:off x="2844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114554</xdr:rowOff>
    </xdr:from>
    <xdr:to>
      <xdr:col>11</xdr:col>
      <xdr:colOff>82550</xdr:colOff>
      <xdr:row>61</xdr:row>
      <xdr:rowOff>44704</xdr:rowOff>
    </xdr:to>
    <xdr:sp macro="" textlink="">
      <xdr:nvSpPr>
        <xdr:cNvPr id="157" name="楕円 156"/>
        <xdr:cNvSpPr/>
      </xdr:nvSpPr>
      <xdr:spPr>
        <a:xfrm>
          <a:off x="2286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54881</xdr:rowOff>
    </xdr:from>
    <xdr:ext cx="762000" cy="259045"/>
    <xdr:sp macro="" textlink="">
      <xdr:nvSpPr>
        <xdr:cNvPr id="158" name="テキスト ボックス 157"/>
        <xdr:cNvSpPr txBox="1"/>
      </xdr:nvSpPr>
      <xdr:spPr>
        <a:xfrm>
          <a:off x="1955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59" name="楕円 158"/>
        <xdr:cNvSpPr/>
      </xdr:nvSpPr>
      <xdr:spPr>
        <a:xfrm>
          <a:off x="1397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60" name="テキスト ボックス 159"/>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物件費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及び維持補修費については前年度並みであったが、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件費については、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人員配置の適正化等により前年度より若干減少し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た。人口の減少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の影響により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最終的な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たりの決算額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人口減少及び物価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による影響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が見込まれるため、経常経費の縮減に努める。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121687</xdr:rowOff>
    </xdr:from>
    <xdr:to>
      <xdr:col>23</xdr:col>
      <xdr:colOff>133350</xdr:colOff>
      <xdr:row>83</xdr:row>
      <xdr:rowOff>156877</xdr:rowOff>
    </xdr:to>
    <xdr:cxnSp macro="">
      <xdr:nvCxnSpPr>
        <xdr:cNvPr id="195" name="直線コネクタ 194"/>
        <xdr:cNvCxnSpPr/>
      </xdr:nvCxnSpPr>
      <xdr:spPr>
        <a:xfrm>
          <a:off x="4114800" y="14352037"/>
          <a:ext cx="838200" cy="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89822</xdr:rowOff>
    </xdr:from>
    <xdr:to>
      <xdr:col>19</xdr:col>
      <xdr:colOff>133350</xdr:colOff>
      <xdr:row>83</xdr:row>
      <xdr:rowOff>121687</xdr:rowOff>
    </xdr:to>
    <xdr:cxnSp macro="">
      <xdr:nvCxnSpPr>
        <xdr:cNvPr id="198" name="直線コネクタ 197"/>
        <xdr:cNvCxnSpPr/>
      </xdr:nvCxnSpPr>
      <xdr:spPr>
        <a:xfrm>
          <a:off x="3225800" y="14320172"/>
          <a:ext cx="889000" cy="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11561</xdr:rowOff>
    </xdr:from>
    <xdr:to>
      <xdr:col>15</xdr:col>
      <xdr:colOff>82550</xdr:colOff>
      <xdr:row>83</xdr:row>
      <xdr:rowOff>89822</xdr:rowOff>
    </xdr:to>
    <xdr:cxnSp macro="">
      <xdr:nvCxnSpPr>
        <xdr:cNvPr id="201" name="直線コネクタ 200"/>
        <xdr:cNvCxnSpPr/>
      </xdr:nvCxnSpPr>
      <xdr:spPr>
        <a:xfrm>
          <a:off x="2336800" y="14241911"/>
          <a:ext cx="889000" cy="7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171374</xdr:rowOff>
    </xdr:from>
    <xdr:to>
      <xdr:col>11</xdr:col>
      <xdr:colOff>31750</xdr:colOff>
      <xdr:row>83</xdr:row>
      <xdr:rowOff>11561</xdr:rowOff>
    </xdr:to>
    <xdr:cxnSp macro="">
      <xdr:nvCxnSpPr>
        <xdr:cNvPr id="204" name="直線コネクタ 203"/>
        <xdr:cNvCxnSpPr/>
      </xdr:nvCxnSpPr>
      <xdr:spPr>
        <a:xfrm>
          <a:off x="1447800" y="14230274"/>
          <a:ext cx="889000" cy="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106077</xdr:rowOff>
    </xdr:from>
    <xdr:to>
      <xdr:col>23</xdr:col>
      <xdr:colOff>184150</xdr:colOff>
      <xdr:row>84</xdr:row>
      <xdr:rowOff>36227</xdr:rowOff>
    </xdr:to>
    <xdr:sp macro="" textlink="">
      <xdr:nvSpPr>
        <xdr:cNvPr id="214" name="楕円 213"/>
        <xdr:cNvSpPr/>
      </xdr:nvSpPr>
      <xdr:spPr>
        <a:xfrm>
          <a:off x="4902200" y="1433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78154</xdr:rowOff>
    </xdr:from>
    <xdr:ext cx="762000" cy="259045"/>
    <xdr:sp macro="" textlink="">
      <xdr:nvSpPr>
        <xdr:cNvPr id="215" name="人件費・物件費等の状況該当値テキスト"/>
        <xdr:cNvSpPr txBox="1"/>
      </xdr:nvSpPr>
      <xdr:spPr>
        <a:xfrm>
          <a:off x="5041900" y="1430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70887</xdr:rowOff>
    </xdr:from>
    <xdr:to>
      <xdr:col>19</xdr:col>
      <xdr:colOff>184150</xdr:colOff>
      <xdr:row>84</xdr:row>
      <xdr:rowOff>1037</xdr:rowOff>
    </xdr:to>
    <xdr:sp macro="" textlink="">
      <xdr:nvSpPr>
        <xdr:cNvPr id="216" name="楕円 215"/>
        <xdr:cNvSpPr/>
      </xdr:nvSpPr>
      <xdr:spPr>
        <a:xfrm>
          <a:off x="4064000" y="143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11214</xdr:rowOff>
    </xdr:from>
    <xdr:ext cx="736600" cy="259045"/>
    <xdr:sp macro="" textlink="">
      <xdr:nvSpPr>
        <xdr:cNvPr id="217" name="テキスト ボックス 216"/>
        <xdr:cNvSpPr txBox="1"/>
      </xdr:nvSpPr>
      <xdr:spPr>
        <a:xfrm>
          <a:off x="3733800" y="1407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39022</xdr:rowOff>
    </xdr:from>
    <xdr:to>
      <xdr:col>15</xdr:col>
      <xdr:colOff>133350</xdr:colOff>
      <xdr:row>83</xdr:row>
      <xdr:rowOff>140622</xdr:rowOff>
    </xdr:to>
    <xdr:sp macro="" textlink="">
      <xdr:nvSpPr>
        <xdr:cNvPr id="218" name="楕円 217"/>
        <xdr:cNvSpPr/>
      </xdr:nvSpPr>
      <xdr:spPr>
        <a:xfrm>
          <a:off x="3175000" y="142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125399</xdr:rowOff>
    </xdr:from>
    <xdr:ext cx="762000" cy="259045"/>
    <xdr:sp macro="" textlink="">
      <xdr:nvSpPr>
        <xdr:cNvPr id="219" name="テキスト ボックス 218"/>
        <xdr:cNvSpPr txBox="1"/>
      </xdr:nvSpPr>
      <xdr:spPr>
        <a:xfrm>
          <a:off x="2844800" y="1435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132211</xdr:rowOff>
    </xdr:from>
    <xdr:to>
      <xdr:col>11</xdr:col>
      <xdr:colOff>82550</xdr:colOff>
      <xdr:row>83</xdr:row>
      <xdr:rowOff>62361</xdr:rowOff>
    </xdr:to>
    <xdr:sp macro="" textlink="">
      <xdr:nvSpPr>
        <xdr:cNvPr id="220" name="楕円 219"/>
        <xdr:cNvSpPr/>
      </xdr:nvSpPr>
      <xdr:spPr>
        <a:xfrm>
          <a:off x="2286000" y="141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47138</xdr:rowOff>
    </xdr:from>
    <xdr:ext cx="762000" cy="259045"/>
    <xdr:sp macro="" textlink="">
      <xdr:nvSpPr>
        <xdr:cNvPr id="221" name="テキスト ボックス 220"/>
        <xdr:cNvSpPr txBox="1"/>
      </xdr:nvSpPr>
      <xdr:spPr>
        <a:xfrm>
          <a:off x="1955800" y="1427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120574</xdr:rowOff>
    </xdr:from>
    <xdr:to>
      <xdr:col>7</xdr:col>
      <xdr:colOff>31750</xdr:colOff>
      <xdr:row>83</xdr:row>
      <xdr:rowOff>50724</xdr:rowOff>
    </xdr:to>
    <xdr:sp macro="" textlink="">
      <xdr:nvSpPr>
        <xdr:cNvPr id="222" name="楕円 221"/>
        <xdr:cNvSpPr/>
      </xdr:nvSpPr>
      <xdr:spPr>
        <a:xfrm>
          <a:off x="1397000" y="141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35501</xdr:rowOff>
    </xdr:from>
    <xdr:ext cx="762000" cy="259045"/>
    <xdr:sp macro="" textlink="">
      <xdr:nvSpPr>
        <xdr:cNvPr id="223" name="テキスト ボックス 222"/>
        <xdr:cNvSpPr txBox="1"/>
      </xdr:nvSpPr>
      <xdr:spPr>
        <a:xfrm>
          <a:off x="1066800" y="1426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下降し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、全国市平均及び類似団体平均を下回っている。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引き続き適正な給与水準の維持に努める。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166914</xdr:rowOff>
    </xdr:to>
    <xdr:cxnSp macro="">
      <xdr:nvCxnSpPr>
        <xdr:cNvPr id="259" name="直線コネクタ 258"/>
        <xdr:cNvCxnSpPr/>
      </xdr:nvCxnSpPr>
      <xdr:spPr>
        <a:xfrm flipV="1">
          <a:off x="16179800" y="1410516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82</xdr:row>
      <xdr:rowOff>166914</xdr:rowOff>
    </xdr:to>
    <xdr:cxnSp macro="">
      <xdr:nvCxnSpPr>
        <xdr:cNvPr id="262" name="直線コネクタ 261"/>
        <xdr:cNvCxnSpPr/>
      </xdr:nvCxnSpPr>
      <xdr:spPr>
        <a:xfrm>
          <a:off x="15290800" y="141741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64407</xdr:rowOff>
    </xdr:to>
    <xdr:cxnSp macro="">
      <xdr:nvCxnSpPr>
        <xdr:cNvPr id="265" name="直線コネクタ 264"/>
        <xdr:cNvCxnSpPr/>
      </xdr:nvCxnSpPr>
      <xdr:spPr>
        <a:xfrm flipV="1">
          <a:off x="14401800" y="141741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81643</xdr:rowOff>
    </xdr:to>
    <xdr:cxnSp macro="">
      <xdr:nvCxnSpPr>
        <xdr:cNvPr id="268" name="直線コネクタ 267"/>
        <xdr:cNvCxnSpPr/>
      </xdr:nvCxnSpPr>
      <xdr:spPr>
        <a:xfrm flipV="1">
          <a:off x="13512800" y="1429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78" name="楕円 277"/>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79" name="給与水準   （国との比較）該当値テキスト"/>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0" name="楕円 279"/>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1" name="テキスト ボックス 280"/>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2" name="楕円 281"/>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3" name="テキスト ボックス 282"/>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4" name="楕円 283"/>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5" name="テキスト ボックス 284"/>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6" name="楕円 285"/>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7" name="テキスト ボックス 286"/>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昨年度と同水準で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類似団体平均を上回ってはいるが、業務に必要な適正人数の配置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定員適正化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日時点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に従い、適正人数の配置を行っている。健全な財政運営のため、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業務改善等を推進し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92181</xdr:rowOff>
    </xdr:to>
    <xdr:cxnSp macro="">
      <xdr:nvCxnSpPr>
        <xdr:cNvPr id="322" name="直線コネクタ 321"/>
        <xdr:cNvCxnSpPr/>
      </xdr:nvCxnSpPr>
      <xdr:spPr>
        <a:xfrm flipV="1">
          <a:off x="16179800" y="1089152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92181</xdr:rowOff>
    </xdr:from>
    <xdr:to>
      <xdr:col>77</xdr:col>
      <xdr:colOff>44450</xdr:colOff>
      <xdr:row>63</xdr:row>
      <xdr:rowOff>102235</xdr:rowOff>
    </xdr:to>
    <xdr:cxnSp macro="">
      <xdr:nvCxnSpPr>
        <xdr:cNvPr id="325" name="直線コネクタ 324"/>
        <xdr:cNvCxnSpPr/>
      </xdr:nvCxnSpPr>
      <xdr:spPr>
        <a:xfrm flipV="1">
          <a:off x="15290800" y="1089353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86148</xdr:rowOff>
    </xdr:from>
    <xdr:to>
      <xdr:col>72</xdr:col>
      <xdr:colOff>203200</xdr:colOff>
      <xdr:row>63</xdr:row>
      <xdr:rowOff>102235</xdr:rowOff>
    </xdr:to>
    <xdr:cxnSp macro="">
      <xdr:nvCxnSpPr>
        <xdr:cNvPr id="328" name="直線コネクタ 327"/>
        <xdr:cNvCxnSpPr/>
      </xdr:nvCxnSpPr>
      <xdr:spPr>
        <a:xfrm>
          <a:off x="14401800" y="1088749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72072</xdr:rowOff>
    </xdr:from>
    <xdr:to>
      <xdr:col>68</xdr:col>
      <xdr:colOff>152400</xdr:colOff>
      <xdr:row>63</xdr:row>
      <xdr:rowOff>86148</xdr:rowOff>
    </xdr:to>
    <xdr:cxnSp macro="">
      <xdr:nvCxnSpPr>
        <xdr:cNvPr id="331" name="直線コネクタ 330"/>
        <xdr:cNvCxnSpPr/>
      </xdr:nvCxnSpPr>
      <xdr:spPr>
        <a:xfrm>
          <a:off x="13512800" y="1087342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41" name="楕円 340"/>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11447</xdr:rowOff>
    </xdr:from>
    <xdr:ext cx="762000" cy="259045"/>
    <xdr:sp macro="" textlink="">
      <xdr:nvSpPr>
        <xdr:cNvPr id="342" name="定員管理の状況該当値テキスト"/>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41381</xdr:rowOff>
    </xdr:from>
    <xdr:to>
      <xdr:col>77</xdr:col>
      <xdr:colOff>95250</xdr:colOff>
      <xdr:row>63</xdr:row>
      <xdr:rowOff>142981</xdr:rowOff>
    </xdr:to>
    <xdr:sp macro="" textlink="">
      <xdr:nvSpPr>
        <xdr:cNvPr id="343" name="楕円 342"/>
        <xdr:cNvSpPr/>
      </xdr:nvSpPr>
      <xdr:spPr>
        <a:xfrm>
          <a:off x="161290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127758</xdr:rowOff>
    </xdr:from>
    <xdr:ext cx="736600" cy="259045"/>
    <xdr:sp macro="" textlink="">
      <xdr:nvSpPr>
        <xdr:cNvPr id="344" name="テキスト ボックス 343"/>
        <xdr:cNvSpPr txBox="1"/>
      </xdr:nvSpPr>
      <xdr:spPr>
        <a:xfrm>
          <a:off x="15798800" y="1092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51435</xdr:rowOff>
    </xdr:from>
    <xdr:to>
      <xdr:col>73</xdr:col>
      <xdr:colOff>44450</xdr:colOff>
      <xdr:row>63</xdr:row>
      <xdr:rowOff>153035</xdr:rowOff>
    </xdr:to>
    <xdr:sp macro="" textlink="">
      <xdr:nvSpPr>
        <xdr:cNvPr id="345" name="楕円 344"/>
        <xdr:cNvSpPr/>
      </xdr:nvSpPr>
      <xdr:spPr>
        <a:xfrm>
          <a:off x="15240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137812</xdr:rowOff>
    </xdr:from>
    <xdr:ext cx="762000" cy="259045"/>
    <xdr:sp macro="" textlink="">
      <xdr:nvSpPr>
        <xdr:cNvPr id="346" name="テキスト ボックス 345"/>
        <xdr:cNvSpPr txBox="1"/>
      </xdr:nvSpPr>
      <xdr:spPr>
        <a:xfrm>
          <a:off x="14909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35348</xdr:rowOff>
    </xdr:from>
    <xdr:to>
      <xdr:col>68</xdr:col>
      <xdr:colOff>203200</xdr:colOff>
      <xdr:row>63</xdr:row>
      <xdr:rowOff>136948</xdr:rowOff>
    </xdr:to>
    <xdr:sp macro="" textlink="">
      <xdr:nvSpPr>
        <xdr:cNvPr id="347" name="楕円 346"/>
        <xdr:cNvSpPr/>
      </xdr:nvSpPr>
      <xdr:spPr>
        <a:xfrm>
          <a:off x="14351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121725</xdr:rowOff>
    </xdr:from>
    <xdr:ext cx="762000" cy="259045"/>
    <xdr:sp macro="" textlink="">
      <xdr:nvSpPr>
        <xdr:cNvPr id="348" name="テキスト ボックス 347"/>
        <xdr:cNvSpPr txBox="1"/>
      </xdr:nvSpPr>
      <xdr:spPr>
        <a:xfrm>
          <a:off x="14020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21272</xdr:rowOff>
    </xdr:from>
    <xdr:to>
      <xdr:col>64</xdr:col>
      <xdr:colOff>152400</xdr:colOff>
      <xdr:row>63</xdr:row>
      <xdr:rowOff>122872</xdr:rowOff>
    </xdr:to>
    <xdr:sp macro="" textlink="">
      <xdr:nvSpPr>
        <xdr:cNvPr id="349" name="楕円 348"/>
        <xdr:cNvSpPr/>
      </xdr:nvSpPr>
      <xdr:spPr>
        <a:xfrm>
          <a:off x="13462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107649</xdr:rowOff>
    </xdr:from>
    <xdr:ext cx="762000" cy="259045"/>
    <xdr:sp macro="" textlink="">
      <xdr:nvSpPr>
        <xdr:cNvPr id="350" name="テキスト ボックス 349"/>
        <xdr:cNvSpPr txBox="1"/>
      </xdr:nvSpPr>
      <xdr:spPr>
        <a:xfrm>
          <a:off x="13131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「多治見市健全な財政に関する条例」に基づく「財政向上目標」により、地方債の発行額を適正に保っている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、類似団体平均を大きく下回っている。今後も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「財政向上目標」に沿った計画的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な地方債の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78" name="直線コネクタ 377"/>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28046</xdr:rowOff>
    </xdr:from>
    <xdr:to>
      <xdr:col>81</xdr:col>
      <xdr:colOff>44450</xdr:colOff>
      <xdr:row>44</xdr:row>
      <xdr:rowOff>144992</xdr:rowOff>
    </xdr:to>
    <xdr:cxnSp macro="">
      <xdr:nvCxnSpPr>
        <xdr:cNvPr id="381" name="直線コネクタ 380"/>
        <xdr:cNvCxnSpPr/>
      </xdr:nvCxnSpPr>
      <xdr:spPr>
        <a:xfrm flipV="1">
          <a:off x="17018000" y="6371696"/>
          <a:ext cx="0" cy="13170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117069</xdr:rowOff>
    </xdr:from>
    <xdr:ext cx="762000" cy="259045"/>
    <xdr:sp macro="" textlink="">
      <xdr:nvSpPr>
        <xdr:cNvPr id="382" name="公債費負担の状況最小値テキスト"/>
        <xdr:cNvSpPr txBox="1"/>
      </xdr:nvSpPr>
      <xdr:spPr>
        <a:xfrm>
          <a:off x="17106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144992</xdr:rowOff>
    </xdr:from>
    <xdr:to>
      <xdr:col>81</xdr:col>
      <xdr:colOff>133350</xdr:colOff>
      <xdr:row>44</xdr:row>
      <xdr:rowOff>144992</xdr:rowOff>
    </xdr:to>
    <xdr:cxnSp macro="">
      <xdr:nvCxnSpPr>
        <xdr:cNvPr id="383" name="直線コネクタ 382"/>
        <xdr:cNvCxnSpPr/>
      </xdr:nvCxnSpPr>
      <xdr:spPr>
        <a:xfrm>
          <a:off x="16929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114423</xdr:rowOff>
    </xdr:from>
    <xdr:ext cx="762000" cy="259045"/>
    <xdr:sp macro="" textlink="">
      <xdr:nvSpPr>
        <xdr:cNvPr id="384" name="公債費負担の状況最大値テキスト"/>
        <xdr:cNvSpPr txBox="1"/>
      </xdr:nvSpPr>
      <xdr:spPr>
        <a:xfrm>
          <a:off x="17106900" y="61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28046</xdr:rowOff>
    </xdr:from>
    <xdr:to>
      <xdr:col>81</xdr:col>
      <xdr:colOff>133350</xdr:colOff>
      <xdr:row>37</xdr:row>
      <xdr:rowOff>28046</xdr:rowOff>
    </xdr:to>
    <xdr:cxnSp macro="">
      <xdr:nvCxnSpPr>
        <xdr:cNvPr id="385" name="直線コネクタ 384"/>
        <xdr:cNvCxnSpPr/>
      </xdr:nvCxnSpPr>
      <xdr:spPr>
        <a:xfrm>
          <a:off x="16929100" y="637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149225</xdr:rowOff>
    </xdr:from>
    <xdr:to>
      <xdr:col>81</xdr:col>
      <xdr:colOff>44450</xdr:colOff>
      <xdr:row>37</xdr:row>
      <xdr:rowOff>28046</xdr:rowOff>
    </xdr:to>
    <xdr:cxnSp macro="">
      <xdr:nvCxnSpPr>
        <xdr:cNvPr id="386" name="直線コネクタ 385"/>
        <xdr:cNvCxnSpPr/>
      </xdr:nvCxnSpPr>
      <xdr:spPr>
        <a:xfrm>
          <a:off x="16179800" y="6321425"/>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47748</xdr:rowOff>
    </xdr:from>
    <xdr:ext cx="762000" cy="259045"/>
    <xdr:sp macro="" textlink="">
      <xdr:nvSpPr>
        <xdr:cNvPr id="387" name="公債費負担の状況平均値テキスト"/>
        <xdr:cNvSpPr txBox="1"/>
      </xdr:nvSpPr>
      <xdr:spPr>
        <a:xfrm>
          <a:off x="17106900" y="70771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75671</xdr:rowOff>
    </xdr:from>
    <xdr:to>
      <xdr:col>81</xdr:col>
      <xdr:colOff>95250</xdr:colOff>
      <xdr:row>42</xdr:row>
      <xdr:rowOff>5821</xdr:rowOff>
    </xdr:to>
    <xdr:sp macro="" textlink="">
      <xdr:nvSpPr>
        <xdr:cNvPr id="388" name="フローチャート: 判断 387"/>
        <xdr:cNvSpPr/>
      </xdr:nvSpPr>
      <xdr:spPr>
        <a:xfrm>
          <a:off x="16967200" y="710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109008</xdr:rowOff>
    </xdr:from>
    <xdr:to>
      <xdr:col>77</xdr:col>
      <xdr:colOff>44450</xdr:colOff>
      <xdr:row>36</xdr:row>
      <xdr:rowOff>149225</xdr:rowOff>
    </xdr:to>
    <xdr:cxnSp macro="">
      <xdr:nvCxnSpPr>
        <xdr:cNvPr id="389" name="直線コネクタ 388"/>
        <xdr:cNvCxnSpPr/>
      </xdr:nvCxnSpPr>
      <xdr:spPr>
        <a:xfrm>
          <a:off x="15290800" y="62812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0" name="フローチャート: 判断 389"/>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1" name="テキスト ボックス 390"/>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109008</xdr:rowOff>
    </xdr:from>
    <xdr:to>
      <xdr:col>72</xdr:col>
      <xdr:colOff>203200</xdr:colOff>
      <xdr:row>36</xdr:row>
      <xdr:rowOff>139171</xdr:rowOff>
    </xdr:to>
    <xdr:cxnSp macro="">
      <xdr:nvCxnSpPr>
        <xdr:cNvPr id="392" name="直線コネクタ 391"/>
        <xdr:cNvCxnSpPr/>
      </xdr:nvCxnSpPr>
      <xdr:spPr>
        <a:xfrm flipV="1">
          <a:off x="14401800" y="628120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55563</xdr:rowOff>
    </xdr:from>
    <xdr:to>
      <xdr:col>73</xdr:col>
      <xdr:colOff>44450</xdr:colOff>
      <xdr:row>41</xdr:row>
      <xdr:rowOff>157163</xdr:rowOff>
    </xdr:to>
    <xdr:sp macro="" textlink="">
      <xdr:nvSpPr>
        <xdr:cNvPr id="393" name="フローチャート: 判断 392"/>
        <xdr:cNvSpPr/>
      </xdr:nvSpPr>
      <xdr:spPr>
        <a:xfrm>
          <a:off x="15240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141940</xdr:rowOff>
    </xdr:from>
    <xdr:ext cx="762000" cy="259045"/>
    <xdr:sp macro="" textlink="">
      <xdr:nvSpPr>
        <xdr:cNvPr id="394" name="テキスト ボックス 393"/>
        <xdr:cNvSpPr txBox="1"/>
      </xdr:nvSpPr>
      <xdr:spPr>
        <a:xfrm>
          <a:off x="14909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139171</xdr:rowOff>
    </xdr:from>
    <xdr:to>
      <xdr:col>68</xdr:col>
      <xdr:colOff>152400</xdr:colOff>
      <xdr:row>37</xdr:row>
      <xdr:rowOff>38100</xdr:rowOff>
    </xdr:to>
    <xdr:cxnSp macro="">
      <xdr:nvCxnSpPr>
        <xdr:cNvPr id="395" name="直線コネクタ 394"/>
        <xdr:cNvCxnSpPr/>
      </xdr:nvCxnSpPr>
      <xdr:spPr>
        <a:xfrm flipV="1">
          <a:off x="13512800" y="6311371"/>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6" name="フローチャート: 判断 395"/>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7" name="テキスト ボックス 396"/>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8" name="フローチャート: 判断 397"/>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9" name="テキスト ボックス 398"/>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405" name="楕円 404"/>
        <xdr:cNvSpPr/>
      </xdr:nvSpPr>
      <xdr:spPr>
        <a:xfrm>
          <a:off x="169672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69973</xdr:rowOff>
    </xdr:from>
    <xdr:ext cx="762000" cy="259045"/>
    <xdr:sp macro="" textlink="">
      <xdr:nvSpPr>
        <xdr:cNvPr id="406" name="公債費負担の状況該当値テキスト"/>
        <xdr:cNvSpPr txBox="1"/>
      </xdr:nvSpPr>
      <xdr:spPr>
        <a:xfrm>
          <a:off x="17106900" y="624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98425</xdr:rowOff>
    </xdr:from>
    <xdr:to>
      <xdr:col>77</xdr:col>
      <xdr:colOff>95250</xdr:colOff>
      <xdr:row>37</xdr:row>
      <xdr:rowOff>28575</xdr:rowOff>
    </xdr:to>
    <xdr:sp macro="" textlink="">
      <xdr:nvSpPr>
        <xdr:cNvPr id="407" name="楕円 406"/>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38752</xdr:rowOff>
    </xdr:from>
    <xdr:ext cx="736600" cy="259045"/>
    <xdr:sp macro="" textlink="">
      <xdr:nvSpPr>
        <xdr:cNvPr id="408" name="テキスト ボックス 407"/>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58208</xdr:rowOff>
    </xdr:from>
    <xdr:to>
      <xdr:col>73</xdr:col>
      <xdr:colOff>44450</xdr:colOff>
      <xdr:row>36</xdr:row>
      <xdr:rowOff>159808</xdr:rowOff>
    </xdr:to>
    <xdr:sp macro="" textlink="">
      <xdr:nvSpPr>
        <xdr:cNvPr id="409" name="楕円 408"/>
        <xdr:cNvSpPr/>
      </xdr:nvSpPr>
      <xdr:spPr>
        <a:xfrm>
          <a:off x="15240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169985</xdr:rowOff>
    </xdr:from>
    <xdr:ext cx="762000" cy="259045"/>
    <xdr:sp macro="" textlink="">
      <xdr:nvSpPr>
        <xdr:cNvPr id="410" name="テキスト ボックス 409"/>
        <xdr:cNvSpPr txBox="1"/>
      </xdr:nvSpPr>
      <xdr:spPr>
        <a:xfrm>
          <a:off x="14909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88371</xdr:rowOff>
    </xdr:from>
    <xdr:to>
      <xdr:col>68</xdr:col>
      <xdr:colOff>203200</xdr:colOff>
      <xdr:row>37</xdr:row>
      <xdr:rowOff>18521</xdr:rowOff>
    </xdr:to>
    <xdr:sp macro="" textlink="">
      <xdr:nvSpPr>
        <xdr:cNvPr id="411" name="楕円 410"/>
        <xdr:cNvSpPr/>
      </xdr:nvSpPr>
      <xdr:spPr>
        <a:xfrm>
          <a:off x="14351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28698</xdr:rowOff>
    </xdr:from>
    <xdr:ext cx="762000" cy="259045"/>
    <xdr:sp macro="" textlink="">
      <xdr:nvSpPr>
        <xdr:cNvPr id="412" name="テキスト ボックス 411"/>
        <xdr:cNvSpPr txBox="1"/>
      </xdr:nvSpPr>
      <xdr:spPr>
        <a:xfrm>
          <a:off x="14020800" y="602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3" name="楕円 412"/>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14" name="テキスト ボックス 413"/>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年度から引き続き算定されていない。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今後も「多治見市健全な財政に関する条例」に基づき、健全な財政運営に努める。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5" name="直線コネクタ 444"/>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6"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7" name="直線コネクタ 446"/>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2" name="フローチャート: 判断 45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3" name="テキスト ボックス 45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4" name="フローチャート: 判断 45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5" name="テキスト ボックス 45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6" name="フローチャート: 判断 455"/>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7" name="テキスト ボックス 456"/>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8" name="フローチャート: 判断 457"/>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9" name="テキスト ボックス 458"/>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106,181
103,541
91.25
45,966,708
40,778,465
4,384,449
24,232,639
34,677,454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退職手当の前年度比減により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が抑制され、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値に近づいた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99568</xdr:rowOff>
    </xdr:from>
    <xdr:to>
      <xdr:col>24</xdr:col>
      <xdr:colOff>25400</xdr:colOff>
      <xdr:row>39</xdr:row>
      <xdr:rowOff>1270</xdr:rowOff>
    </xdr:to>
    <xdr:cxnSp macro="">
      <xdr:nvCxnSpPr>
        <xdr:cNvPr id="64" name="直線コネクタ 63"/>
        <xdr:cNvCxnSpPr/>
      </xdr:nvCxnSpPr>
      <xdr:spPr>
        <a:xfrm flipV="1">
          <a:off x="3987800" y="66146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1270</xdr:rowOff>
    </xdr:to>
    <xdr:cxnSp macro="">
      <xdr:nvCxnSpPr>
        <xdr:cNvPr id="67" name="直線コネクタ 66"/>
        <xdr:cNvCxnSpPr/>
      </xdr:nvCxnSpPr>
      <xdr:spPr>
        <a:xfrm>
          <a:off x="3098800" y="6687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39</xdr:row>
      <xdr:rowOff>65278</xdr:rowOff>
    </xdr:to>
    <xdr:cxnSp macro="">
      <xdr:nvCxnSpPr>
        <xdr:cNvPr id="70" name="直線コネクタ 69"/>
        <xdr:cNvCxnSpPr/>
      </xdr:nvCxnSpPr>
      <xdr:spPr>
        <a:xfrm flipV="1">
          <a:off x="2209800" y="66878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xdr:rowOff>
    </xdr:from>
    <xdr:to>
      <xdr:col>11</xdr:col>
      <xdr:colOff>9525</xdr:colOff>
      <xdr:row>39</xdr:row>
      <xdr:rowOff>65278</xdr:rowOff>
    </xdr:to>
    <xdr:cxnSp macro="">
      <xdr:nvCxnSpPr>
        <xdr:cNvPr id="73" name="直線コネクタ 72"/>
        <xdr:cNvCxnSpPr/>
      </xdr:nvCxnSpPr>
      <xdr:spPr>
        <a:xfrm>
          <a:off x="1320800" y="66969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48768</xdr:rowOff>
    </xdr:from>
    <xdr:to>
      <xdr:col>24</xdr:col>
      <xdr:colOff>76200</xdr:colOff>
      <xdr:row>38</xdr:row>
      <xdr:rowOff>150368</xdr:rowOff>
    </xdr:to>
    <xdr:sp macro="" textlink="">
      <xdr:nvSpPr>
        <xdr:cNvPr id="83" name="楕円 82"/>
        <xdr:cNvSpPr/>
      </xdr:nvSpPr>
      <xdr:spPr>
        <a:xfrm>
          <a:off x="4775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20845</xdr:rowOff>
    </xdr:from>
    <xdr:ext cx="762000" cy="259045"/>
    <xdr:sp macro="" textlink="">
      <xdr:nvSpPr>
        <xdr:cNvPr id="84" name="人件費該当値テキスト"/>
        <xdr:cNvSpPr txBox="1"/>
      </xdr:nvSpPr>
      <xdr:spPr>
        <a:xfrm>
          <a:off x="4914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5" name="楕円 84"/>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6" name="テキスト ボックス 85"/>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7" name="楕円 86"/>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88" name="テキスト ボックス 87"/>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14478</xdr:rowOff>
    </xdr:from>
    <xdr:to>
      <xdr:col>11</xdr:col>
      <xdr:colOff>60325</xdr:colOff>
      <xdr:row>39</xdr:row>
      <xdr:rowOff>116078</xdr:rowOff>
    </xdr:to>
    <xdr:sp macro="" textlink="">
      <xdr:nvSpPr>
        <xdr:cNvPr id="89" name="楕円 88"/>
        <xdr:cNvSpPr/>
      </xdr:nvSpPr>
      <xdr:spPr>
        <a:xfrm>
          <a:off x="2159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100855</xdr:rowOff>
    </xdr:from>
    <xdr:ext cx="762000" cy="259045"/>
    <xdr:sp macro="" textlink="">
      <xdr:nvSpPr>
        <xdr:cNvPr id="90" name="テキスト ボックス 89"/>
        <xdr:cNvSpPr txBox="1"/>
      </xdr:nvSpPr>
      <xdr:spPr>
        <a:xfrm>
          <a:off x="1828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91" name="楕円 90"/>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92" name="テキスト ボックス 91"/>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水準を維持しているものの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が上昇したことによりその差が縮まっている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、全国的な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や物価の高騰による影響を受けることが予測されるため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や適正な予算執行を通じて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経費削減に努める。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18143</xdr:rowOff>
    </xdr:from>
    <xdr:to>
      <xdr:col>82</xdr:col>
      <xdr:colOff>107950</xdr:colOff>
      <xdr:row>18</xdr:row>
      <xdr:rowOff>18143</xdr:rowOff>
    </xdr:to>
    <xdr:cxnSp macro="">
      <xdr:nvCxnSpPr>
        <xdr:cNvPr id="127" name="直線コネクタ 126"/>
        <xdr:cNvCxnSpPr/>
      </xdr:nvCxnSpPr>
      <xdr:spPr>
        <a:xfrm>
          <a:off x="15671800" y="3104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18143</xdr:rowOff>
    </xdr:to>
    <xdr:cxnSp macro="">
      <xdr:nvCxnSpPr>
        <xdr:cNvPr id="130" name="直線コネクタ 129"/>
        <xdr:cNvCxnSpPr/>
      </xdr:nvCxnSpPr>
      <xdr:spPr>
        <a:xfrm>
          <a:off x="14782800" y="2984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29029</xdr:rowOff>
    </xdr:to>
    <xdr:cxnSp macro="">
      <xdr:nvCxnSpPr>
        <xdr:cNvPr id="133" name="直線コネクタ 132"/>
        <xdr:cNvCxnSpPr/>
      </xdr:nvCxnSpPr>
      <xdr:spPr>
        <a:xfrm flipV="1">
          <a:off x="13893800" y="29845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29029</xdr:rowOff>
    </xdr:to>
    <xdr:cxnSp macro="">
      <xdr:nvCxnSpPr>
        <xdr:cNvPr id="136" name="直線コネクタ 135"/>
        <xdr:cNvCxnSpPr/>
      </xdr:nvCxnSpPr>
      <xdr:spPr>
        <a:xfrm>
          <a:off x="13004800" y="3104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46" name="楕円 145"/>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47"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138793</xdr:rowOff>
    </xdr:from>
    <xdr:to>
      <xdr:col>78</xdr:col>
      <xdr:colOff>120650</xdr:colOff>
      <xdr:row>18</xdr:row>
      <xdr:rowOff>68943</xdr:rowOff>
    </xdr:to>
    <xdr:sp macro="" textlink="">
      <xdr:nvSpPr>
        <xdr:cNvPr id="148" name="楕円 147"/>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53720</xdr:rowOff>
    </xdr:from>
    <xdr:ext cx="736600" cy="259045"/>
    <xdr:sp macro="" textlink="">
      <xdr:nvSpPr>
        <xdr:cNvPr id="149" name="テキスト ボックス 148"/>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2" name="楕円 151"/>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3" name="テキスト ボックス 152"/>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54" name="楕円 153"/>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55" name="テキスト ボックス 154"/>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自立支援給付費や障害児通所支援事業費などの増により、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扶助費の経常収支比率は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年連続で上昇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類似団体内平均値を下回っているが、扶助費は高齢化等により今後も増加することが見込まれる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、行政改革を通じて義務的経費の抑制に努め、財政の健全化に努める。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77470</xdr:rowOff>
    </xdr:from>
    <xdr:to>
      <xdr:col>24</xdr:col>
      <xdr:colOff>25400</xdr:colOff>
      <xdr:row>55</xdr:row>
      <xdr:rowOff>100330</xdr:rowOff>
    </xdr:to>
    <xdr:cxnSp macro="">
      <xdr:nvCxnSpPr>
        <xdr:cNvPr id="188" name="直線コネクタ 187"/>
        <xdr:cNvCxnSpPr/>
      </xdr:nvCxnSpPr>
      <xdr:spPr>
        <a:xfrm>
          <a:off x="3987800" y="950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77470</xdr:rowOff>
    </xdr:to>
    <xdr:cxnSp macro="">
      <xdr:nvCxnSpPr>
        <xdr:cNvPr id="191" name="直線コネクタ 190"/>
        <xdr:cNvCxnSpPr/>
      </xdr:nvCxnSpPr>
      <xdr:spPr>
        <a:xfrm>
          <a:off x="3098800" y="948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54610</xdr:rowOff>
    </xdr:to>
    <xdr:cxnSp macro="">
      <xdr:nvCxnSpPr>
        <xdr:cNvPr id="194" name="直線コネクタ 193"/>
        <xdr:cNvCxnSpPr/>
      </xdr:nvCxnSpPr>
      <xdr:spPr>
        <a:xfrm>
          <a:off x="2209800" y="943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xdr:rowOff>
    </xdr:from>
    <xdr:to>
      <xdr:col>11</xdr:col>
      <xdr:colOff>9525</xdr:colOff>
      <xdr:row>55</xdr:row>
      <xdr:rowOff>24130</xdr:rowOff>
    </xdr:to>
    <xdr:cxnSp macro="">
      <xdr:nvCxnSpPr>
        <xdr:cNvPr id="197" name="直線コネクタ 196"/>
        <xdr:cNvCxnSpPr/>
      </xdr:nvCxnSpPr>
      <xdr:spPr>
        <a:xfrm flipV="1">
          <a:off x="1320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49530</xdr:rowOff>
    </xdr:from>
    <xdr:to>
      <xdr:col>24</xdr:col>
      <xdr:colOff>76200</xdr:colOff>
      <xdr:row>55</xdr:row>
      <xdr:rowOff>151130</xdr:rowOff>
    </xdr:to>
    <xdr:sp macro="" textlink="">
      <xdr:nvSpPr>
        <xdr:cNvPr id="207" name="楕円 206"/>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66057</xdr:rowOff>
    </xdr:from>
    <xdr:ext cx="762000" cy="259045"/>
    <xdr:sp macro="" textlink="">
      <xdr:nvSpPr>
        <xdr:cNvPr id="208" name="扶助費該当値テキスト"/>
        <xdr:cNvSpPr txBox="1"/>
      </xdr:nvSpPr>
      <xdr:spPr>
        <a:xfrm>
          <a:off x="4914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26670</xdr:rowOff>
    </xdr:from>
    <xdr:to>
      <xdr:col>20</xdr:col>
      <xdr:colOff>38100</xdr:colOff>
      <xdr:row>55</xdr:row>
      <xdr:rowOff>128270</xdr:rowOff>
    </xdr:to>
    <xdr:sp macro="" textlink="">
      <xdr:nvSpPr>
        <xdr:cNvPr id="209" name="楕円 208"/>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210" name="テキスト ボックス 209"/>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1" name="楕円 210"/>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115587</xdr:rowOff>
    </xdr:from>
    <xdr:ext cx="762000" cy="259045"/>
    <xdr:sp macro="" textlink="">
      <xdr:nvSpPr>
        <xdr:cNvPr id="212" name="テキスト ボックス 211"/>
        <xdr:cNvSpPr txBox="1"/>
      </xdr:nvSpPr>
      <xdr:spPr>
        <a:xfrm>
          <a:off x="2717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129540</xdr:rowOff>
    </xdr:from>
    <xdr:to>
      <xdr:col>11</xdr:col>
      <xdr:colOff>60325</xdr:colOff>
      <xdr:row>55</xdr:row>
      <xdr:rowOff>59690</xdr:rowOff>
    </xdr:to>
    <xdr:sp macro="" textlink="">
      <xdr:nvSpPr>
        <xdr:cNvPr id="213" name="楕円 212"/>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214" name="テキスト ボックス 213"/>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5" name="楕円 214"/>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6" name="テキスト ボックス 215"/>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依然として、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被保険者</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数</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の増加により介護保険事業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及び後期高齢者医療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金が増加傾向にある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医療・介護</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制度の適正利用により支出を抑えることで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、税収を主な財源とする普通会計の負担額を減らしていくよう努める。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146050</xdr:rowOff>
    </xdr:to>
    <xdr:cxnSp macro="">
      <xdr:nvCxnSpPr>
        <xdr:cNvPr id="251" name="直線コネクタ 250"/>
        <xdr:cNvCxnSpPr/>
      </xdr:nvCxnSpPr>
      <xdr:spPr>
        <a:xfrm>
          <a:off x="15671800" y="98642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102507</xdr:rowOff>
    </xdr:to>
    <xdr:cxnSp macro="">
      <xdr:nvCxnSpPr>
        <xdr:cNvPr id="254" name="直線コネクタ 253"/>
        <xdr:cNvCxnSpPr/>
      </xdr:nvCxnSpPr>
      <xdr:spPr>
        <a:xfrm flipV="1">
          <a:off x="14782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57</xdr:row>
      <xdr:rowOff>102507</xdr:rowOff>
    </xdr:to>
    <xdr:cxnSp macro="">
      <xdr:nvCxnSpPr>
        <xdr:cNvPr id="257" name="直線コネクタ 256"/>
        <xdr:cNvCxnSpPr/>
      </xdr:nvCxnSpPr>
      <xdr:spPr>
        <a:xfrm>
          <a:off x="13893800" y="9853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80735</xdr:rowOff>
    </xdr:to>
    <xdr:cxnSp macro="">
      <xdr:nvCxnSpPr>
        <xdr:cNvPr id="260" name="直線コネクタ 259"/>
        <xdr:cNvCxnSpPr/>
      </xdr:nvCxnSpPr>
      <xdr:spPr>
        <a:xfrm>
          <a:off x="13004800" y="9842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4" name="楕円 273"/>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5" name="テキスト ボックス 274"/>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6" name="楕円 275"/>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116312</xdr:rowOff>
    </xdr:from>
    <xdr:ext cx="762000" cy="259045"/>
    <xdr:sp macro="" textlink="">
      <xdr:nvSpPr>
        <xdr:cNvPr id="277" name="テキスト ボックス 276"/>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9" name="テキスト ボックス 278"/>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、引き続き類似団体平均を大きく下回っている。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指令に係る審査等を厳格に行い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、適正な執行に努める。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60706</xdr:rowOff>
    </xdr:from>
    <xdr:to>
      <xdr:col>82</xdr:col>
      <xdr:colOff>107950</xdr:colOff>
      <xdr:row>33</xdr:row>
      <xdr:rowOff>88138</xdr:rowOff>
    </xdr:to>
    <xdr:cxnSp macro="">
      <xdr:nvCxnSpPr>
        <xdr:cNvPr id="310" name="直線コネクタ 309"/>
        <xdr:cNvCxnSpPr/>
      </xdr:nvCxnSpPr>
      <xdr:spPr>
        <a:xfrm>
          <a:off x="15671800" y="57185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60706</xdr:rowOff>
    </xdr:from>
    <xdr:to>
      <xdr:col>78</xdr:col>
      <xdr:colOff>69850</xdr:colOff>
      <xdr:row>33</xdr:row>
      <xdr:rowOff>78994</xdr:rowOff>
    </xdr:to>
    <xdr:cxnSp macro="">
      <xdr:nvCxnSpPr>
        <xdr:cNvPr id="313" name="直線コネクタ 312"/>
        <xdr:cNvCxnSpPr/>
      </xdr:nvCxnSpPr>
      <xdr:spPr>
        <a:xfrm flipV="1">
          <a:off x="14782800" y="5718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78994</xdr:rowOff>
    </xdr:from>
    <xdr:to>
      <xdr:col>73</xdr:col>
      <xdr:colOff>180975</xdr:colOff>
      <xdr:row>33</xdr:row>
      <xdr:rowOff>133858</xdr:rowOff>
    </xdr:to>
    <xdr:cxnSp macro="">
      <xdr:nvCxnSpPr>
        <xdr:cNvPr id="316" name="直線コネクタ 315"/>
        <xdr:cNvCxnSpPr/>
      </xdr:nvCxnSpPr>
      <xdr:spPr>
        <a:xfrm flipV="1">
          <a:off x="13893800" y="5736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133858</xdr:rowOff>
    </xdr:from>
    <xdr:to>
      <xdr:col>69</xdr:col>
      <xdr:colOff>92075</xdr:colOff>
      <xdr:row>33</xdr:row>
      <xdr:rowOff>143002</xdr:rowOff>
    </xdr:to>
    <xdr:cxnSp macro="">
      <xdr:nvCxnSpPr>
        <xdr:cNvPr id="319" name="直線コネクタ 318"/>
        <xdr:cNvCxnSpPr/>
      </xdr:nvCxnSpPr>
      <xdr:spPr>
        <a:xfrm flipV="1">
          <a:off x="13004800" y="5791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37338</xdr:rowOff>
    </xdr:from>
    <xdr:to>
      <xdr:col>82</xdr:col>
      <xdr:colOff>158750</xdr:colOff>
      <xdr:row>33</xdr:row>
      <xdr:rowOff>138938</xdr:rowOff>
    </xdr:to>
    <xdr:sp macro="" textlink="">
      <xdr:nvSpPr>
        <xdr:cNvPr id="329" name="楕円 328"/>
        <xdr:cNvSpPr/>
      </xdr:nvSpPr>
      <xdr:spPr>
        <a:xfrm>
          <a:off x="164592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53865</xdr:rowOff>
    </xdr:from>
    <xdr:ext cx="762000" cy="259045"/>
    <xdr:sp macro="" textlink="">
      <xdr:nvSpPr>
        <xdr:cNvPr id="330" name="補助費等該当値テキスト"/>
        <xdr:cNvSpPr txBox="1"/>
      </xdr:nvSpPr>
      <xdr:spPr>
        <a:xfrm>
          <a:off x="16598900" y="554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9906</xdr:rowOff>
    </xdr:from>
    <xdr:to>
      <xdr:col>78</xdr:col>
      <xdr:colOff>120650</xdr:colOff>
      <xdr:row>33</xdr:row>
      <xdr:rowOff>111506</xdr:rowOff>
    </xdr:to>
    <xdr:sp macro="" textlink="">
      <xdr:nvSpPr>
        <xdr:cNvPr id="331" name="楕円 330"/>
        <xdr:cNvSpPr/>
      </xdr:nvSpPr>
      <xdr:spPr>
        <a:xfrm>
          <a:off x="15621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121683</xdr:rowOff>
    </xdr:from>
    <xdr:ext cx="736600" cy="259045"/>
    <xdr:sp macro="" textlink="">
      <xdr:nvSpPr>
        <xdr:cNvPr id="332" name="テキスト ボックス 331"/>
        <xdr:cNvSpPr txBox="1"/>
      </xdr:nvSpPr>
      <xdr:spPr>
        <a:xfrm>
          <a:off x="15290800" y="543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28194</xdr:rowOff>
    </xdr:from>
    <xdr:to>
      <xdr:col>74</xdr:col>
      <xdr:colOff>31750</xdr:colOff>
      <xdr:row>33</xdr:row>
      <xdr:rowOff>129794</xdr:rowOff>
    </xdr:to>
    <xdr:sp macro="" textlink="">
      <xdr:nvSpPr>
        <xdr:cNvPr id="333" name="楕円 332"/>
        <xdr:cNvSpPr/>
      </xdr:nvSpPr>
      <xdr:spPr>
        <a:xfrm>
          <a:off x="14732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139971</xdr:rowOff>
    </xdr:from>
    <xdr:ext cx="762000" cy="259045"/>
    <xdr:sp macro="" textlink="">
      <xdr:nvSpPr>
        <xdr:cNvPr id="334" name="テキスト ボックス 333"/>
        <xdr:cNvSpPr txBox="1"/>
      </xdr:nvSpPr>
      <xdr:spPr>
        <a:xfrm>
          <a:off x="14401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83058</xdr:rowOff>
    </xdr:from>
    <xdr:to>
      <xdr:col>69</xdr:col>
      <xdr:colOff>142875</xdr:colOff>
      <xdr:row>34</xdr:row>
      <xdr:rowOff>13208</xdr:rowOff>
    </xdr:to>
    <xdr:sp macro="" textlink="">
      <xdr:nvSpPr>
        <xdr:cNvPr id="335" name="楕円 334"/>
        <xdr:cNvSpPr/>
      </xdr:nvSpPr>
      <xdr:spPr>
        <a:xfrm>
          <a:off x="13843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23385</xdr:rowOff>
    </xdr:from>
    <xdr:ext cx="762000" cy="259045"/>
    <xdr:sp macro="" textlink="">
      <xdr:nvSpPr>
        <xdr:cNvPr id="336" name="テキスト ボックス 335"/>
        <xdr:cNvSpPr txBox="1"/>
      </xdr:nvSpPr>
      <xdr:spPr>
        <a:xfrm>
          <a:off x="13512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92202</xdr:rowOff>
    </xdr:from>
    <xdr:to>
      <xdr:col>65</xdr:col>
      <xdr:colOff>53975</xdr:colOff>
      <xdr:row>34</xdr:row>
      <xdr:rowOff>22352</xdr:rowOff>
    </xdr:to>
    <xdr:sp macro="" textlink="">
      <xdr:nvSpPr>
        <xdr:cNvPr id="337" name="楕円 336"/>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32529</xdr:rowOff>
    </xdr:from>
    <xdr:ext cx="762000" cy="259045"/>
    <xdr:sp macro="" textlink="">
      <xdr:nvSpPr>
        <xdr:cNvPr id="338" name="テキスト ボックス 337"/>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に伴い、公債費に係る経常収支比率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年度供用開始の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大プロジェクトに伴う公債費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の増加が見込まれるため、財政向上指針による適切な地方債残高を維持し、健全な財政運営に努める。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77470</xdr:rowOff>
    </xdr:to>
    <xdr:cxnSp macro="">
      <xdr:nvCxnSpPr>
        <xdr:cNvPr id="371" name="直線コネクタ 370"/>
        <xdr:cNvCxnSpPr/>
      </xdr:nvCxnSpPr>
      <xdr:spPr>
        <a:xfrm flipV="1">
          <a:off x="3987800" y="13256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77470</xdr:rowOff>
    </xdr:to>
    <xdr:cxnSp macro="">
      <xdr:nvCxnSpPr>
        <xdr:cNvPr id="374" name="直線コネクタ 373"/>
        <xdr:cNvCxnSpPr/>
      </xdr:nvCxnSpPr>
      <xdr:spPr>
        <a:xfrm>
          <a:off x="3098800" y="1324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69850</xdr:rowOff>
    </xdr:to>
    <xdr:cxnSp macro="">
      <xdr:nvCxnSpPr>
        <xdr:cNvPr id="377" name="直線コネクタ 376"/>
        <xdr:cNvCxnSpPr/>
      </xdr:nvCxnSpPr>
      <xdr:spPr>
        <a:xfrm flipV="1">
          <a:off x="2209800" y="1324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138430</xdr:rowOff>
    </xdr:to>
    <xdr:cxnSp macro="">
      <xdr:nvCxnSpPr>
        <xdr:cNvPr id="380" name="直線コネクタ 379"/>
        <xdr:cNvCxnSpPr/>
      </xdr:nvCxnSpPr>
      <xdr:spPr>
        <a:xfrm flipV="1">
          <a:off x="1320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90" name="楕円 389"/>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91" name="公債費該当値テキスト"/>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2" name="楕円 391"/>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93" name="テキスト ボックス 392"/>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94" name="楕円 393"/>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95" name="テキスト ボックス 394"/>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6" name="楕円 395"/>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7" name="テキスト ボックス 39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8" name="楕円 397"/>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9" name="テキスト ボックス 39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の影響により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上昇率は昨年度より緩やかになっている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昨年度同様、類似団体平均は下回っているが、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引き続き経常経費の抑制による健全な財政運営に努める。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168910</xdr:rowOff>
    </xdr:from>
    <xdr:to>
      <xdr:col>82</xdr:col>
      <xdr:colOff>107950</xdr:colOff>
      <xdr:row>74</xdr:row>
      <xdr:rowOff>20320</xdr:rowOff>
    </xdr:to>
    <xdr:cxnSp macro="">
      <xdr:nvCxnSpPr>
        <xdr:cNvPr id="432" name="直線コネクタ 431"/>
        <xdr:cNvCxnSpPr/>
      </xdr:nvCxnSpPr>
      <xdr:spPr>
        <a:xfrm>
          <a:off x="15671800" y="12684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85090</xdr:rowOff>
    </xdr:from>
    <xdr:to>
      <xdr:col>78</xdr:col>
      <xdr:colOff>69850</xdr:colOff>
      <xdr:row>73</xdr:row>
      <xdr:rowOff>168910</xdr:rowOff>
    </xdr:to>
    <xdr:cxnSp macro="">
      <xdr:nvCxnSpPr>
        <xdr:cNvPr id="435" name="直線コネクタ 434"/>
        <xdr:cNvCxnSpPr/>
      </xdr:nvCxnSpPr>
      <xdr:spPr>
        <a:xfrm>
          <a:off x="14782800" y="12600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85090</xdr:rowOff>
    </xdr:from>
    <xdr:to>
      <xdr:col>73</xdr:col>
      <xdr:colOff>180975</xdr:colOff>
      <xdr:row>74</xdr:row>
      <xdr:rowOff>43180</xdr:rowOff>
    </xdr:to>
    <xdr:cxnSp macro="">
      <xdr:nvCxnSpPr>
        <xdr:cNvPr id="438" name="直線コネクタ 437"/>
        <xdr:cNvCxnSpPr/>
      </xdr:nvCxnSpPr>
      <xdr:spPr>
        <a:xfrm flipV="1">
          <a:off x="13893800" y="12600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5080</xdr:rowOff>
    </xdr:from>
    <xdr:to>
      <xdr:col>69</xdr:col>
      <xdr:colOff>92075</xdr:colOff>
      <xdr:row>74</xdr:row>
      <xdr:rowOff>43180</xdr:rowOff>
    </xdr:to>
    <xdr:cxnSp macro="">
      <xdr:nvCxnSpPr>
        <xdr:cNvPr id="441" name="直線コネクタ 440"/>
        <xdr:cNvCxnSpPr/>
      </xdr:nvCxnSpPr>
      <xdr:spPr>
        <a:xfrm>
          <a:off x="13004800" y="12692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140970</xdr:rowOff>
    </xdr:from>
    <xdr:to>
      <xdr:col>82</xdr:col>
      <xdr:colOff>158750</xdr:colOff>
      <xdr:row>74</xdr:row>
      <xdr:rowOff>71120</xdr:rowOff>
    </xdr:to>
    <xdr:sp macro="" textlink="">
      <xdr:nvSpPr>
        <xdr:cNvPr id="451" name="楕円 450"/>
        <xdr:cNvSpPr/>
      </xdr:nvSpPr>
      <xdr:spPr>
        <a:xfrm>
          <a:off x="16459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157497</xdr:rowOff>
    </xdr:from>
    <xdr:ext cx="762000" cy="259045"/>
    <xdr:sp macro="" textlink="">
      <xdr:nvSpPr>
        <xdr:cNvPr id="452" name="公債費以外該当値テキスト"/>
        <xdr:cNvSpPr txBox="1"/>
      </xdr:nvSpPr>
      <xdr:spPr>
        <a:xfrm>
          <a:off x="165989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118110</xdr:rowOff>
    </xdr:from>
    <xdr:to>
      <xdr:col>78</xdr:col>
      <xdr:colOff>120650</xdr:colOff>
      <xdr:row>74</xdr:row>
      <xdr:rowOff>48260</xdr:rowOff>
    </xdr:to>
    <xdr:sp macro="" textlink="">
      <xdr:nvSpPr>
        <xdr:cNvPr id="453" name="楕円 452"/>
        <xdr:cNvSpPr/>
      </xdr:nvSpPr>
      <xdr:spPr>
        <a:xfrm>
          <a:off x="15621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58437</xdr:rowOff>
    </xdr:from>
    <xdr:ext cx="736600" cy="259045"/>
    <xdr:sp macro="" textlink="">
      <xdr:nvSpPr>
        <xdr:cNvPr id="454" name="テキスト ボックス 453"/>
        <xdr:cNvSpPr txBox="1"/>
      </xdr:nvSpPr>
      <xdr:spPr>
        <a:xfrm>
          <a:off x="15290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34290</xdr:rowOff>
    </xdr:from>
    <xdr:to>
      <xdr:col>74</xdr:col>
      <xdr:colOff>31750</xdr:colOff>
      <xdr:row>73</xdr:row>
      <xdr:rowOff>135890</xdr:rowOff>
    </xdr:to>
    <xdr:sp macro="" textlink="">
      <xdr:nvSpPr>
        <xdr:cNvPr id="455" name="楕円 454"/>
        <xdr:cNvSpPr/>
      </xdr:nvSpPr>
      <xdr:spPr>
        <a:xfrm>
          <a:off x="14732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146067</xdr:rowOff>
    </xdr:from>
    <xdr:ext cx="762000" cy="259045"/>
    <xdr:sp macro="" textlink="">
      <xdr:nvSpPr>
        <xdr:cNvPr id="456" name="テキスト ボックス 455"/>
        <xdr:cNvSpPr txBox="1"/>
      </xdr:nvSpPr>
      <xdr:spPr>
        <a:xfrm>
          <a:off x="14401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163830</xdr:rowOff>
    </xdr:from>
    <xdr:to>
      <xdr:col>69</xdr:col>
      <xdr:colOff>142875</xdr:colOff>
      <xdr:row>74</xdr:row>
      <xdr:rowOff>93980</xdr:rowOff>
    </xdr:to>
    <xdr:sp macro="" textlink="">
      <xdr:nvSpPr>
        <xdr:cNvPr id="457" name="楕円 456"/>
        <xdr:cNvSpPr/>
      </xdr:nvSpPr>
      <xdr:spPr>
        <a:xfrm>
          <a:off x="13843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104157</xdr:rowOff>
    </xdr:from>
    <xdr:ext cx="762000" cy="259045"/>
    <xdr:sp macro="" textlink="">
      <xdr:nvSpPr>
        <xdr:cNvPr id="458" name="テキスト ボックス 457"/>
        <xdr:cNvSpPr txBox="1"/>
      </xdr:nvSpPr>
      <xdr:spPr>
        <a:xfrm>
          <a:off x="13512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125730</xdr:rowOff>
    </xdr:from>
    <xdr:to>
      <xdr:col>65</xdr:col>
      <xdr:colOff>53975</xdr:colOff>
      <xdr:row>74</xdr:row>
      <xdr:rowOff>55880</xdr:rowOff>
    </xdr:to>
    <xdr:sp macro="" textlink="">
      <xdr:nvSpPr>
        <xdr:cNvPr id="459" name="楕円 458"/>
        <xdr:cNvSpPr/>
      </xdr:nvSpPr>
      <xdr:spPr>
        <a:xfrm>
          <a:off x="12954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66057</xdr:rowOff>
    </xdr:from>
    <xdr:ext cx="762000" cy="259045"/>
    <xdr:sp macro="" textlink="">
      <xdr:nvSpPr>
        <xdr:cNvPr id="460" name="テキスト ボックス 459"/>
        <xdr:cNvSpPr txBox="1"/>
      </xdr:nvSpPr>
      <xdr:spPr>
        <a:xfrm>
          <a:off x="12623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95232</xdr:rowOff>
    </xdr:from>
    <xdr:to>
      <xdr:col>29</xdr:col>
      <xdr:colOff>127000</xdr:colOff>
      <xdr:row>16</xdr:row>
      <xdr:rowOff>137798</xdr:rowOff>
    </xdr:to>
    <xdr:cxnSp macro="">
      <xdr:nvCxnSpPr>
        <xdr:cNvPr id="48" name="直線コネクタ 47"/>
        <xdr:cNvCxnSpPr/>
      </xdr:nvCxnSpPr>
      <xdr:spPr bwMode="auto">
        <a:xfrm flipV="1">
          <a:off x="5003800" y="2886057"/>
          <a:ext cx="647700" cy="4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137798</xdr:rowOff>
    </xdr:from>
    <xdr:to>
      <xdr:col>26</xdr:col>
      <xdr:colOff>50800</xdr:colOff>
      <xdr:row>16</xdr:row>
      <xdr:rowOff>140472</xdr:rowOff>
    </xdr:to>
    <xdr:cxnSp macro="">
      <xdr:nvCxnSpPr>
        <xdr:cNvPr id="51" name="直線コネクタ 50"/>
        <xdr:cNvCxnSpPr/>
      </xdr:nvCxnSpPr>
      <xdr:spPr bwMode="auto">
        <a:xfrm flipV="1">
          <a:off x="4305300" y="2928623"/>
          <a:ext cx="698500" cy="2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140472</xdr:rowOff>
    </xdr:from>
    <xdr:to>
      <xdr:col>22</xdr:col>
      <xdr:colOff>114300</xdr:colOff>
      <xdr:row>17</xdr:row>
      <xdr:rowOff>20571</xdr:rowOff>
    </xdr:to>
    <xdr:cxnSp macro="">
      <xdr:nvCxnSpPr>
        <xdr:cNvPr id="54" name="直線コネクタ 53"/>
        <xdr:cNvCxnSpPr/>
      </xdr:nvCxnSpPr>
      <xdr:spPr bwMode="auto">
        <a:xfrm flipV="1">
          <a:off x="3606800" y="2931297"/>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14628</xdr:rowOff>
    </xdr:from>
    <xdr:to>
      <xdr:col>18</xdr:col>
      <xdr:colOff>177800</xdr:colOff>
      <xdr:row>17</xdr:row>
      <xdr:rowOff>20571</xdr:rowOff>
    </xdr:to>
    <xdr:cxnSp macro="">
      <xdr:nvCxnSpPr>
        <xdr:cNvPr id="57" name="直線コネクタ 56"/>
        <xdr:cNvCxnSpPr/>
      </xdr:nvCxnSpPr>
      <xdr:spPr bwMode="auto">
        <a:xfrm>
          <a:off x="2908300" y="2976903"/>
          <a:ext cx="698500"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44432</xdr:rowOff>
    </xdr:from>
    <xdr:to>
      <xdr:col>29</xdr:col>
      <xdr:colOff>177800</xdr:colOff>
      <xdr:row>16</xdr:row>
      <xdr:rowOff>146032</xdr:rowOff>
    </xdr:to>
    <xdr:sp macro="" textlink="">
      <xdr:nvSpPr>
        <xdr:cNvPr id="67" name="楕円 66"/>
        <xdr:cNvSpPr/>
      </xdr:nvSpPr>
      <xdr:spPr bwMode="auto">
        <a:xfrm>
          <a:off x="5600700" y="2835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16509</xdr:rowOff>
    </xdr:from>
    <xdr:ext cx="762000" cy="259045"/>
    <xdr:sp macro="" textlink="">
      <xdr:nvSpPr>
        <xdr:cNvPr id="68" name="人口1人当たり決算額の推移該当値テキスト130"/>
        <xdr:cNvSpPr txBox="1"/>
      </xdr:nvSpPr>
      <xdr:spPr>
        <a:xfrm>
          <a:off x="5740400" y="28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86998</xdr:rowOff>
    </xdr:from>
    <xdr:to>
      <xdr:col>26</xdr:col>
      <xdr:colOff>101600</xdr:colOff>
      <xdr:row>17</xdr:row>
      <xdr:rowOff>17148</xdr:rowOff>
    </xdr:to>
    <xdr:sp macro="" textlink="">
      <xdr:nvSpPr>
        <xdr:cNvPr id="69" name="楕円 68"/>
        <xdr:cNvSpPr/>
      </xdr:nvSpPr>
      <xdr:spPr bwMode="auto">
        <a:xfrm>
          <a:off x="4953000" y="2877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1925</xdr:rowOff>
    </xdr:from>
    <xdr:ext cx="736600" cy="259045"/>
    <xdr:sp macro="" textlink="">
      <xdr:nvSpPr>
        <xdr:cNvPr id="70" name="テキスト ボックス 69"/>
        <xdr:cNvSpPr txBox="1"/>
      </xdr:nvSpPr>
      <xdr:spPr>
        <a:xfrm>
          <a:off x="4622800" y="296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89672</xdr:rowOff>
    </xdr:from>
    <xdr:to>
      <xdr:col>22</xdr:col>
      <xdr:colOff>165100</xdr:colOff>
      <xdr:row>17</xdr:row>
      <xdr:rowOff>19822</xdr:rowOff>
    </xdr:to>
    <xdr:sp macro="" textlink="">
      <xdr:nvSpPr>
        <xdr:cNvPr id="71" name="楕円 70"/>
        <xdr:cNvSpPr/>
      </xdr:nvSpPr>
      <xdr:spPr bwMode="auto">
        <a:xfrm>
          <a:off x="4254500" y="288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4599</xdr:rowOff>
    </xdr:from>
    <xdr:ext cx="762000" cy="259045"/>
    <xdr:sp macro="" textlink="">
      <xdr:nvSpPr>
        <xdr:cNvPr id="72" name="テキスト ボックス 71"/>
        <xdr:cNvSpPr txBox="1"/>
      </xdr:nvSpPr>
      <xdr:spPr>
        <a:xfrm>
          <a:off x="3924300" y="2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141221</xdr:rowOff>
    </xdr:from>
    <xdr:to>
      <xdr:col>19</xdr:col>
      <xdr:colOff>38100</xdr:colOff>
      <xdr:row>17</xdr:row>
      <xdr:rowOff>71371</xdr:rowOff>
    </xdr:to>
    <xdr:sp macro="" textlink="">
      <xdr:nvSpPr>
        <xdr:cNvPr id="73" name="楕円 72"/>
        <xdr:cNvSpPr/>
      </xdr:nvSpPr>
      <xdr:spPr bwMode="auto">
        <a:xfrm>
          <a:off x="3556000" y="293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56148</xdr:rowOff>
    </xdr:from>
    <xdr:ext cx="762000" cy="259045"/>
    <xdr:sp macro="" textlink="">
      <xdr:nvSpPr>
        <xdr:cNvPr id="74" name="テキスト ボックス 73"/>
        <xdr:cNvSpPr txBox="1"/>
      </xdr:nvSpPr>
      <xdr:spPr>
        <a:xfrm>
          <a:off x="3225800" y="301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135278</xdr:rowOff>
    </xdr:from>
    <xdr:to>
      <xdr:col>15</xdr:col>
      <xdr:colOff>101600</xdr:colOff>
      <xdr:row>17</xdr:row>
      <xdr:rowOff>65428</xdr:rowOff>
    </xdr:to>
    <xdr:sp macro="" textlink="">
      <xdr:nvSpPr>
        <xdr:cNvPr id="75" name="楕円 74"/>
        <xdr:cNvSpPr/>
      </xdr:nvSpPr>
      <xdr:spPr bwMode="auto">
        <a:xfrm>
          <a:off x="2857500" y="292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50205</xdr:rowOff>
    </xdr:from>
    <xdr:ext cx="762000" cy="259045"/>
    <xdr:sp macro="" textlink="">
      <xdr:nvSpPr>
        <xdr:cNvPr id="76" name="テキスト ボックス 75"/>
        <xdr:cNvSpPr txBox="1"/>
      </xdr:nvSpPr>
      <xdr:spPr>
        <a:xfrm>
          <a:off x="25273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284166</xdr:rowOff>
    </xdr:from>
    <xdr:ext cx="762000" cy="259045"/>
    <xdr:sp macro="" textlink="">
      <xdr:nvSpPr>
        <xdr:cNvPr id="105" name="人口1人当たり決算額の推移最小値テキスト445"/>
        <xdr:cNvSpPr txBox="1"/>
      </xdr:nvSpPr>
      <xdr:spPr>
        <a:xfrm>
          <a:off x="5740400" y="740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223507</xdr:rowOff>
    </xdr:from>
    <xdr:to>
      <xdr:col>29</xdr:col>
      <xdr:colOff>127000</xdr:colOff>
      <xdr:row>37</xdr:row>
      <xdr:rowOff>273989</xdr:rowOff>
    </xdr:to>
    <xdr:cxnSp macro="">
      <xdr:nvCxnSpPr>
        <xdr:cNvPr id="109" name="直線コネクタ 108"/>
        <xdr:cNvCxnSpPr/>
      </xdr:nvCxnSpPr>
      <xdr:spPr bwMode="auto">
        <a:xfrm>
          <a:off x="5003800" y="7348207"/>
          <a:ext cx="647700" cy="50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223507</xdr:rowOff>
    </xdr:from>
    <xdr:to>
      <xdr:col>26</xdr:col>
      <xdr:colOff>50800</xdr:colOff>
      <xdr:row>37</xdr:row>
      <xdr:rowOff>328054</xdr:rowOff>
    </xdr:to>
    <xdr:cxnSp macro="">
      <xdr:nvCxnSpPr>
        <xdr:cNvPr id="112" name="直線コネクタ 111"/>
        <xdr:cNvCxnSpPr/>
      </xdr:nvCxnSpPr>
      <xdr:spPr bwMode="auto">
        <a:xfrm flipV="1">
          <a:off x="4305300" y="7348207"/>
          <a:ext cx="698500" cy="104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328054</xdr:rowOff>
    </xdr:from>
    <xdr:to>
      <xdr:col>22</xdr:col>
      <xdr:colOff>114300</xdr:colOff>
      <xdr:row>38</xdr:row>
      <xdr:rowOff>33845</xdr:rowOff>
    </xdr:to>
    <xdr:cxnSp macro="">
      <xdr:nvCxnSpPr>
        <xdr:cNvPr id="115" name="直線コネクタ 114"/>
        <xdr:cNvCxnSpPr/>
      </xdr:nvCxnSpPr>
      <xdr:spPr bwMode="auto">
        <a:xfrm flipV="1">
          <a:off x="3606800" y="7452754"/>
          <a:ext cx="698500" cy="48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284163</xdr:rowOff>
    </xdr:from>
    <xdr:to>
      <xdr:col>18</xdr:col>
      <xdr:colOff>177800</xdr:colOff>
      <xdr:row>38</xdr:row>
      <xdr:rowOff>33845</xdr:rowOff>
    </xdr:to>
    <xdr:cxnSp macro="">
      <xdr:nvCxnSpPr>
        <xdr:cNvPr id="118" name="直線コネクタ 117"/>
        <xdr:cNvCxnSpPr/>
      </xdr:nvCxnSpPr>
      <xdr:spPr bwMode="auto">
        <a:xfrm>
          <a:off x="2908300" y="7408863"/>
          <a:ext cx="698500" cy="92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223189</xdr:rowOff>
    </xdr:from>
    <xdr:to>
      <xdr:col>29</xdr:col>
      <xdr:colOff>177800</xdr:colOff>
      <xdr:row>37</xdr:row>
      <xdr:rowOff>324789</xdr:rowOff>
    </xdr:to>
    <xdr:sp macro="" textlink="">
      <xdr:nvSpPr>
        <xdr:cNvPr id="128" name="楕円 127"/>
        <xdr:cNvSpPr/>
      </xdr:nvSpPr>
      <xdr:spPr bwMode="auto">
        <a:xfrm>
          <a:off x="5600700" y="734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131766</xdr:rowOff>
    </xdr:from>
    <xdr:ext cx="762000" cy="259045"/>
    <xdr:sp macro="" textlink="">
      <xdr:nvSpPr>
        <xdr:cNvPr id="129" name="人口1人当たり決算額の推移該当値テキスト445"/>
        <xdr:cNvSpPr txBox="1"/>
      </xdr:nvSpPr>
      <xdr:spPr>
        <a:xfrm>
          <a:off x="5740400" y="725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172707</xdr:rowOff>
    </xdr:from>
    <xdr:to>
      <xdr:col>26</xdr:col>
      <xdr:colOff>101600</xdr:colOff>
      <xdr:row>37</xdr:row>
      <xdr:rowOff>274307</xdr:rowOff>
    </xdr:to>
    <xdr:sp macro="" textlink="">
      <xdr:nvSpPr>
        <xdr:cNvPr id="130" name="楕円 129"/>
        <xdr:cNvSpPr/>
      </xdr:nvSpPr>
      <xdr:spPr bwMode="auto">
        <a:xfrm>
          <a:off x="4953000" y="7297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259084</xdr:rowOff>
    </xdr:from>
    <xdr:ext cx="736600" cy="259045"/>
    <xdr:sp macro="" textlink="">
      <xdr:nvSpPr>
        <xdr:cNvPr id="131" name="テキスト ボックス 130"/>
        <xdr:cNvSpPr txBox="1"/>
      </xdr:nvSpPr>
      <xdr:spPr>
        <a:xfrm>
          <a:off x="4622800" y="7383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277254</xdr:rowOff>
    </xdr:from>
    <xdr:to>
      <xdr:col>22</xdr:col>
      <xdr:colOff>165100</xdr:colOff>
      <xdr:row>38</xdr:row>
      <xdr:rowOff>35954</xdr:rowOff>
    </xdr:to>
    <xdr:sp macro="" textlink="">
      <xdr:nvSpPr>
        <xdr:cNvPr id="132" name="楕円 131"/>
        <xdr:cNvSpPr/>
      </xdr:nvSpPr>
      <xdr:spPr bwMode="auto">
        <a:xfrm>
          <a:off x="4254500" y="740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20731</xdr:rowOff>
    </xdr:from>
    <xdr:ext cx="762000" cy="259045"/>
    <xdr:sp macro="" textlink="">
      <xdr:nvSpPr>
        <xdr:cNvPr id="133" name="テキスト ボックス 132"/>
        <xdr:cNvSpPr txBox="1"/>
      </xdr:nvSpPr>
      <xdr:spPr>
        <a:xfrm>
          <a:off x="3924300" y="748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325945</xdr:rowOff>
    </xdr:from>
    <xdr:to>
      <xdr:col>19</xdr:col>
      <xdr:colOff>38100</xdr:colOff>
      <xdr:row>38</xdr:row>
      <xdr:rowOff>84645</xdr:rowOff>
    </xdr:to>
    <xdr:sp macro="" textlink="">
      <xdr:nvSpPr>
        <xdr:cNvPr id="134" name="楕円 133"/>
        <xdr:cNvSpPr/>
      </xdr:nvSpPr>
      <xdr:spPr bwMode="auto">
        <a:xfrm>
          <a:off x="3556000" y="7450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69422</xdr:rowOff>
    </xdr:from>
    <xdr:ext cx="762000" cy="259045"/>
    <xdr:sp macro="" textlink="">
      <xdr:nvSpPr>
        <xdr:cNvPr id="135" name="テキスト ボックス 134"/>
        <xdr:cNvSpPr txBox="1"/>
      </xdr:nvSpPr>
      <xdr:spPr>
        <a:xfrm>
          <a:off x="3225800" y="753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233363</xdr:rowOff>
    </xdr:from>
    <xdr:to>
      <xdr:col>15</xdr:col>
      <xdr:colOff>101600</xdr:colOff>
      <xdr:row>37</xdr:row>
      <xdr:rowOff>334963</xdr:rowOff>
    </xdr:to>
    <xdr:sp macro="" textlink="">
      <xdr:nvSpPr>
        <xdr:cNvPr id="136" name="楕円 135"/>
        <xdr:cNvSpPr/>
      </xdr:nvSpPr>
      <xdr:spPr bwMode="auto">
        <a:xfrm>
          <a:off x="2857500" y="735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319740</xdr:rowOff>
    </xdr:from>
    <xdr:ext cx="762000" cy="259045"/>
    <xdr:sp macro="" textlink="">
      <xdr:nvSpPr>
        <xdr:cNvPr id="137" name="テキスト ボックス 136"/>
        <xdr:cNvSpPr txBox="1"/>
      </xdr:nvSpPr>
      <xdr:spPr>
        <a:xfrm>
          <a:off x="2527300" y="74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106,181
103,541
91.25
45,966,708
40,778,465
4,384,449
24,232,639
34,677,454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116314</xdr:rowOff>
    </xdr:from>
    <xdr:to>
      <xdr:col>24</xdr:col>
      <xdr:colOff>63500</xdr:colOff>
      <xdr:row>35</xdr:row>
      <xdr:rowOff>124178</xdr:rowOff>
    </xdr:to>
    <xdr:cxnSp macro="">
      <xdr:nvCxnSpPr>
        <xdr:cNvPr id="59" name="直線コネクタ 58"/>
        <xdr:cNvCxnSpPr/>
      </xdr:nvCxnSpPr>
      <xdr:spPr>
        <a:xfrm>
          <a:off x="3797300" y="6117064"/>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116314</xdr:rowOff>
    </xdr:from>
    <xdr:to>
      <xdr:col>19</xdr:col>
      <xdr:colOff>177800</xdr:colOff>
      <xdr:row>35</xdr:row>
      <xdr:rowOff>127767</xdr:rowOff>
    </xdr:to>
    <xdr:cxnSp macro="">
      <xdr:nvCxnSpPr>
        <xdr:cNvPr id="62" name="直線コネクタ 61"/>
        <xdr:cNvCxnSpPr/>
      </xdr:nvCxnSpPr>
      <xdr:spPr>
        <a:xfrm flipV="1">
          <a:off x="2908300" y="6117064"/>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127767</xdr:rowOff>
    </xdr:from>
    <xdr:to>
      <xdr:col>15</xdr:col>
      <xdr:colOff>50800</xdr:colOff>
      <xdr:row>36</xdr:row>
      <xdr:rowOff>8758</xdr:rowOff>
    </xdr:to>
    <xdr:cxnSp macro="">
      <xdr:nvCxnSpPr>
        <xdr:cNvPr id="65" name="直線コネクタ 64"/>
        <xdr:cNvCxnSpPr/>
      </xdr:nvCxnSpPr>
      <xdr:spPr>
        <a:xfrm flipV="1">
          <a:off x="2019300" y="6128517"/>
          <a:ext cx="8890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8758</xdr:rowOff>
    </xdr:from>
    <xdr:to>
      <xdr:col>10</xdr:col>
      <xdr:colOff>114300</xdr:colOff>
      <xdr:row>36</xdr:row>
      <xdr:rowOff>104793</xdr:rowOff>
    </xdr:to>
    <xdr:cxnSp macro="">
      <xdr:nvCxnSpPr>
        <xdr:cNvPr id="68" name="直線コネクタ 67"/>
        <xdr:cNvCxnSpPr/>
      </xdr:nvCxnSpPr>
      <xdr:spPr>
        <a:xfrm flipV="1">
          <a:off x="1130300" y="6180958"/>
          <a:ext cx="889000" cy="9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73378</xdr:rowOff>
    </xdr:from>
    <xdr:to>
      <xdr:col>24</xdr:col>
      <xdr:colOff>114300</xdr:colOff>
      <xdr:row>36</xdr:row>
      <xdr:rowOff>3528</xdr:rowOff>
    </xdr:to>
    <xdr:sp macro="" textlink="">
      <xdr:nvSpPr>
        <xdr:cNvPr id="78" name="楕円 77"/>
        <xdr:cNvSpPr/>
      </xdr:nvSpPr>
      <xdr:spPr>
        <a:xfrm>
          <a:off x="4584700" y="607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96255</xdr:rowOff>
    </xdr:from>
    <xdr:ext cx="534377" cy="259045"/>
    <xdr:sp macro="" textlink="">
      <xdr:nvSpPr>
        <xdr:cNvPr id="79" name="人件費該当値テキスト"/>
        <xdr:cNvSpPr txBox="1"/>
      </xdr:nvSpPr>
      <xdr:spPr>
        <a:xfrm>
          <a:off x="4686300" y="59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65514</xdr:rowOff>
    </xdr:from>
    <xdr:to>
      <xdr:col>20</xdr:col>
      <xdr:colOff>38100</xdr:colOff>
      <xdr:row>35</xdr:row>
      <xdr:rowOff>167114</xdr:rowOff>
    </xdr:to>
    <xdr:sp macro="" textlink="">
      <xdr:nvSpPr>
        <xdr:cNvPr id="80" name="楕円 79"/>
        <xdr:cNvSpPr/>
      </xdr:nvSpPr>
      <xdr:spPr>
        <a:xfrm>
          <a:off x="3746500" y="60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12191</xdr:rowOff>
    </xdr:from>
    <xdr:ext cx="534377" cy="259045"/>
    <xdr:sp macro="" textlink="">
      <xdr:nvSpPr>
        <xdr:cNvPr id="81" name="テキスト ボックス 80"/>
        <xdr:cNvSpPr txBox="1"/>
      </xdr:nvSpPr>
      <xdr:spPr>
        <a:xfrm>
          <a:off x="3530111" y="584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76967</xdr:rowOff>
    </xdr:from>
    <xdr:to>
      <xdr:col>15</xdr:col>
      <xdr:colOff>101600</xdr:colOff>
      <xdr:row>36</xdr:row>
      <xdr:rowOff>7117</xdr:rowOff>
    </xdr:to>
    <xdr:sp macro="" textlink="">
      <xdr:nvSpPr>
        <xdr:cNvPr id="82" name="楕円 81"/>
        <xdr:cNvSpPr/>
      </xdr:nvSpPr>
      <xdr:spPr>
        <a:xfrm>
          <a:off x="2857500" y="60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23644</xdr:rowOff>
    </xdr:from>
    <xdr:ext cx="534377" cy="259045"/>
    <xdr:sp macro="" textlink="">
      <xdr:nvSpPr>
        <xdr:cNvPr id="83" name="テキスト ボックス 82"/>
        <xdr:cNvSpPr txBox="1"/>
      </xdr:nvSpPr>
      <xdr:spPr>
        <a:xfrm>
          <a:off x="2641111" y="58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129408</xdr:rowOff>
    </xdr:from>
    <xdr:to>
      <xdr:col>10</xdr:col>
      <xdr:colOff>165100</xdr:colOff>
      <xdr:row>36</xdr:row>
      <xdr:rowOff>59558</xdr:rowOff>
    </xdr:to>
    <xdr:sp macro="" textlink="">
      <xdr:nvSpPr>
        <xdr:cNvPr id="84" name="楕円 83"/>
        <xdr:cNvSpPr/>
      </xdr:nvSpPr>
      <xdr:spPr>
        <a:xfrm>
          <a:off x="1968500" y="61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50685</xdr:rowOff>
    </xdr:from>
    <xdr:ext cx="534377" cy="259045"/>
    <xdr:sp macro="" textlink="">
      <xdr:nvSpPr>
        <xdr:cNvPr id="85" name="テキスト ボックス 84"/>
        <xdr:cNvSpPr txBox="1"/>
      </xdr:nvSpPr>
      <xdr:spPr>
        <a:xfrm>
          <a:off x="1752111" y="62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53993</xdr:rowOff>
    </xdr:from>
    <xdr:to>
      <xdr:col>6</xdr:col>
      <xdr:colOff>38100</xdr:colOff>
      <xdr:row>36</xdr:row>
      <xdr:rowOff>155593</xdr:rowOff>
    </xdr:to>
    <xdr:sp macro="" textlink="">
      <xdr:nvSpPr>
        <xdr:cNvPr id="86" name="楕円 85"/>
        <xdr:cNvSpPr/>
      </xdr:nvSpPr>
      <xdr:spPr>
        <a:xfrm>
          <a:off x="1079500" y="62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146720</xdr:rowOff>
    </xdr:from>
    <xdr:ext cx="534377" cy="259045"/>
    <xdr:sp macro="" textlink="">
      <xdr:nvSpPr>
        <xdr:cNvPr id="87" name="テキスト ボックス 86"/>
        <xdr:cNvSpPr txBox="1"/>
      </xdr:nvSpPr>
      <xdr:spPr>
        <a:xfrm>
          <a:off x="863111" y="63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159899</xdr:rowOff>
    </xdr:from>
    <xdr:to>
      <xdr:col>24</xdr:col>
      <xdr:colOff>63500</xdr:colOff>
      <xdr:row>57</xdr:row>
      <xdr:rowOff>3749</xdr:rowOff>
    </xdr:to>
    <xdr:cxnSp macro="">
      <xdr:nvCxnSpPr>
        <xdr:cNvPr id="119" name="直線コネクタ 118"/>
        <xdr:cNvCxnSpPr/>
      </xdr:nvCxnSpPr>
      <xdr:spPr>
        <a:xfrm flipV="1">
          <a:off x="3797300" y="9761099"/>
          <a:ext cx="8382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3749</xdr:rowOff>
    </xdr:from>
    <xdr:to>
      <xdr:col>19</xdr:col>
      <xdr:colOff>177800</xdr:colOff>
      <xdr:row>57</xdr:row>
      <xdr:rowOff>39345</xdr:rowOff>
    </xdr:to>
    <xdr:cxnSp macro="">
      <xdr:nvCxnSpPr>
        <xdr:cNvPr id="122" name="直線コネクタ 121"/>
        <xdr:cNvCxnSpPr/>
      </xdr:nvCxnSpPr>
      <xdr:spPr>
        <a:xfrm flipV="1">
          <a:off x="2908300" y="9776399"/>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39345</xdr:rowOff>
    </xdr:from>
    <xdr:to>
      <xdr:col>15</xdr:col>
      <xdr:colOff>50800</xdr:colOff>
      <xdr:row>57</xdr:row>
      <xdr:rowOff>88412</xdr:rowOff>
    </xdr:to>
    <xdr:cxnSp macro="">
      <xdr:nvCxnSpPr>
        <xdr:cNvPr id="125" name="直線コネクタ 124"/>
        <xdr:cNvCxnSpPr/>
      </xdr:nvCxnSpPr>
      <xdr:spPr>
        <a:xfrm flipV="1">
          <a:off x="2019300" y="9811995"/>
          <a:ext cx="889000" cy="4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10623</xdr:rowOff>
    </xdr:from>
    <xdr:to>
      <xdr:col>10</xdr:col>
      <xdr:colOff>114300</xdr:colOff>
      <xdr:row>57</xdr:row>
      <xdr:rowOff>88412</xdr:rowOff>
    </xdr:to>
    <xdr:cxnSp macro="">
      <xdr:nvCxnSpPr>
        <xdr:cNvPr id="128" name="直線コネクタ 127"/>
        <xdr:cNvCxnSpPr/>
      </xdr:nvCxnSpPr>
      <xdr:spPr>
        <a:xfrm>
          <a:off x="1130300" y="9783273"/>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109099</xdr:rowOff>
    </xdr:from>
    <xdr:to>
      <xdr:col>24</xdr:col>
      <xdr:colOff>114300</xdr:colOff>
      <xdr:row>57</xdr:row>
      <xdr:rowOff>39249</xdr:rowOff>
    </xdr:to>
    <xdr:sp macro="" textlink="">
      <xdr:nvSpPr>
        <xdr:cNvPr id="138" name="楕円 137"/>
        <xdr:cNvSpPr/>
      </xdr:nvSpPr>
      <xdr:spPr>
        <a:xfrm>
          <a:off x="4584700" y="97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131976</xdr:rowOff>
    </xdr:from>
    <xdr:ext cx="534377" cy="259045"/>
    <xdr:sp macro="" textlink="">
      <xdr:nvSpPr>
        <xdr:cNvPr id="139" name="物件費該当値テキスト"/>
        <xdr:cNvSpPr txBox="1"/>
      </xdr:nvSpPr>
      <xdr:spPr>
        <a:xfrm>
          <a:off x="4686300" y="95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124399</xdr:rowOff>
    </xdr:from>
    <xdr:to>
      <xdr:col>20</xdr:col>
      <xdr:colOff>38100</xdr:colOff>
      <xdr:row>57</xdr:row>
      <xdr:rowOff>54549</xdr:rowOff>
    </xdr:to>
    <xdr:sp macro="" textlink="">
      <xdr:nvSpPr>
        <xdr:cNvPr id="140" name="楕円 139"/>
        <xdr:cNvSpPr/>
      </xdr:nvSpPr>
      <xdr:spPr>
        <a:xfrm>
          <a:off x="3746500" y="97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45676</xdr:rowOff>
    </xdr:from>
    <xdr:ext cx="534377" cy="259045"/>
    <xdr:sp macro="" textlink="">
      <xdr:nvSpPr>
        <xdr:cNvPr id="141" name="テキスト ボックス 140"/>
        <xdr:cNvSpPr txBox="1"/>
      </xdr:nvSpPr>
      <xdr:spPr>
        <a:xfrm>
          <a:off x="3530111" y="98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159995</xdr:rowOff>
    </xdr:from>
    <xdr:to>
      <xdr:col>15</xdr:col>
      <xdr:colOff>101600</xdr:colOff>
      <xdr:row>57</xdr:row>
      <xdr:rowOff>90145</xdr:rowOff>
    </xdr:to>
    <xdr:sp macro="" textlink="">
      <xdr:nvSpPr>
        <xdr:cNvPr id="142" name="楕円 141"/>
        <xdr:cNvSpPr/>
      </xdr:nvSpPr>
      <xdr:spPr>
        <a:xfrm>
          <a:off x="2857500" y="97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106672</xdr:rowOff>
    </xdr:from>
    <xdr:ext cx="534377" cy="259045"/>
    <xdr:sp macro="" textlink="">
      <xdr:nvSpPr>
        <xdr:cNvPr id="143" name="テキスト ボックス 142"/>
        <xdr:cNvSpPr txBox="1"/>
      </xdr:nvSpPr>
      <xdr:spPr>
        <a:xfrm>
          <a:off x="2641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37612</xdr:rowOff>
    </xdr:from>
    <xdr:to>
      <xdr:col>10</xdr:col>
      <xdr:colOff>165100</xdr:colOff>
      <xdr:row>57</xdr:row>
      <xdr:rowOff>139212</xdr:rowOff>
    </xdr:to>
    <xdr:sp macro="" textlink="">
      <xdr:nvSpPr>
        <xdr:cNvPr id="144" name="楕円 143"/>
        <xdr:cNvSpPr/>
      </xdr:nvSpPr>
      <xdr:spPr>
        <a:xfrm>
          <a:off x="1968500" y="98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155739</xdr:rowOff>
    </xdr:from>
    <xdr:ext cx="534377" cy="259045"/>
    <xdr:sp macro="" textlink="">
      <xdr:nvSpPr>
        <xdr:cNvPr id="145" name="テキスト ボックス 144"/>
        <xdr:cNvSpPr txBox="1"/>
      </xdr:nvSpPr>
      <xdr:spPr>
        <a:xfrm>
          <a:off x="1752111" y="95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131273</xdr:rowOff>
    </xdr:from>
    <xdr:to>
      <xdr:col>6</xdr:col>
      <xdr:colOff>38100</xdr:colOff>
      <xdr:row>57</xdr:row>
      <xdr:rowOff>61423</xdr:rowOff>
    </xdr:to>
    <xdr:sp macro="" textlink="">
      <xdr:nvSpPr>
        <xdr:cNvPr id="146" name="楕円 145"/>
        <xdr:cNvSpPr/>
      </xdr:nvSpPr>
      <xdr:spPr>
        <a:xfrm>
          <a:off x="1079500" y="97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77950</xdr:rowOff>
    </xdr:from>
    <xdr:ext cx="534377" cy="259045"/>
    <xdr:sp macro="" textlink="">
      <xdr:nvSpPr>
        <xdr:cNvPr id="147" name="テキスト ボックス 146"/>
        <xdr:cNvSpPr txBox="1"/>
      </xdr:nvSpPr>
      <xdr:spPr>
        <a:xfrm>
          <a:off x="863111" y="95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133928</xdr:rowOff>
    </xdr:from>
    <xdr:to>
      <xdr:col>24</xdr:col>
      <xdr:colOff>63500</xdr:colOff>
      <xdr:row>76</xdr:row>
      <xdr:rowOff>137585</xdr:rowOff>
    </xdr:to>
    <xdr:cxnSp macro="">
      <xdr:nvCxnSpPr>
        <xdr:cNvPr id="172" name="直線コネクタ 171"/>
        <xdr:cNvCxnSpPr/>
      </xdr:nvCxnSpPr>
      <xdr:spPr>
        <a:xfrm>
          <a:off x="3797300" y="13164128"/>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133928</xdr:rowOff>
    </xdr:from>
    <xdr:to>
      <xdr:col>19</xdr:col>
      <xdr:colOff>177800</xdr:colOff>
      <xdr:row>76</xdr:row>
      <xdr:rowOff>137185</xdr:rowOff>
    </xdr:to>
    <xdr:cxnSp macro="">
      <xdr:nvCxnSpPr>
        <xdr:cNvPr id="175" name="直線コネクタ 174"/>
        <xdr:cNvCxnSpPr/>
      </xdr:nvCxnSpPr>
      <xdr:spPr>
        <a:xfrm flipV="1">
          <a:off x="2908300" y="13164128"/>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137185</xdr:rowOff>
    </xdr:from>
    <xdr:to>
      <xdr:col>15</xdr:col>
      <xdr:colOff>50800</xdr:colOff>
      <xdr:row>77</xdr:row>
      <xdr:rowOff>26657</xdr:rowOff>
    </xdr:to>
    <xdr:cxnSp macro="">
      <xdr:nvCxnSpPr>
        <xdr:cNvPr id="178" name="直線コネクタ 177"/>
        <xdr:cNvCxnSpPr/>
      </xdr:nvCxnSpPr>
      <xdr:spPr>
        <a:xfrm flipV="1">
          <a:off x="2019300" y="13167385"/>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26657</xdr:rowOff>
    </xdr:from>
    <xdr:to>
      <xdr:col>10</xdr:col>
      <xdr:colOff>114300</xdr:colOff>
      <xdr:row>77</xdr:row>
      <xdr:rowOff>27915</xdr:rowOff>
    </xdr:to>
    <xdr:cxnSp macro="">
      <xdr:nvCxnSpPr>
        <xdr:cNvPr id="181" name="直線コネクタ 180"/>
        <xdr:cNvCxnSpPr/>
      </xdr:nvCxnSpPr>
      <xdr:spPr>
        <a:xfrm flipV="1">
          <a:off x="1130300" y="1322830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86785</xdr:rowOff>
    </xdr:from>
    <xdr:to>
      <xdr:col>24</xdr:col>
      <xdr:colOff>114300</xdr:colOff>
      <xdr:row>77</xdr:row>
      <xdr:rowOff>16935</xdr:rowOff>
    </xdr:to>
    <xdr:sp macro="" textlink="">
      <xdr:nvSpPr>
        <xdr:cNvPr id="191" name="楕円 190"/>
        <xdr:cNvSpPr/>
      </xdr:nvSpPr>
      <xdr:spPr>
        <a:xfrm>
          <a:off x="4584700" y="131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65212</xdr:rowOff>
    </xdr:from>
    <xdr:ext cx="469744" cy="259045"/>
    <xdr:sp macro="" textlink="">
      <xdr:nvSpPr>
        <xdr:cNvPr id="192" name="維持補修費該当値テキスト"/>
        <xdr:cNvSpPr txBox="1"/>
      </xdr:nvSpPr>
      <xdr:spPr>
        <a:xfrm>
          <a:off x="4686300" y="1309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83128</xdr:rowOff>
    </xdr:from>
    <xdr:to>
      <xdr:col>20</xdr:col>
      <xdr:colOff>38100</xdr:colOff>
      <xdr:row>77</xdr:row>
      <xdr:rowOff>13278</xdr:rowOff>
    </xdr:to>
    <xdr:sp macro="" textlink="">
      <xdr:nvSpPr>
        <xdr:cNvPr id="193" name="楕円 192"/>
        <xdr:cNvSpPr/>
      </xdr:nvSpPr>
      <xdr:spPr>
        <a:xfrm>
          <a:off x="3746500" y="131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29804</xdr:rowOff>
    </xdr:from>
    <xdr:ext cx="469744" cy="259045"/>
    <xdr:sp macro="" textlink="">
      <xdr:nvSpPr>
        <xdr:cNvPr id="194" name="テキスト ボックス 193"/>
        <xdr:cNvSpPr txBox="1"/>
      </xdr:nvSpPr>
      <xdr:spPr>
        <a:xfrm>
          <a:off x="3562428" y="1288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86385</xdr:rowOff>
    </xdr:from>
    <xdr:to>
      <xdr:col>15</xdr:col>
      <xdr:colOff>101600</xdr:colOff>
      <xdr:row>77</xdr:row>
      <xdr:rowOff>16535</xdr:rowOff>
    </xdr:to>
    <xdr:sp macro="" textlink="">
      <xdr:nvSpPr>
        <xdr:cNvPr id="195" name="楕円 194"/>
        <xdr:cNvSpPr/>
      </xdr:nvSpPr>
      <xdr:spPr>
        <a:xfrm>
          <a:off x="2857500" y="131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33062</xdr:rowOff>
    </xdr:from>
    <xdr:ext cx="469744" cy="259045"/>
    <xdr:sp macro="" textlink="">
      <xdr:nvSpPr>
        <xdr:cNvPr id="196" name="テキスト ボックス 195"/>
        <xdr:cNvSpPr txBox="1"/>
      </xdr:nvSpPr>
      <xdr:spPr>
        <a:xfrm>
          <a:off x="2673428" y="1289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147307</xdr:rowOff>
    </xdr:from>
    <xdr:to>
      <xdr:col>10</xdr:col>
      <xdr:colOff>165100</xdr:colOff>
      <xdr:row>77</xdr:row>
      <xdr:rowOff>77457</xdr:rowOff>
    </xdr:to>
    <xdr:sp macro="" textlink="">
      <xdr:nvSpPr>
        <xdr:cNvPr id="197" name="楕円 196"/>
        <xdr:cNvSpPr/>
      </xdr:nvSpPr>
      <xdr:spPr>
        <a:xfrm>
          <a:off x="1968500" y="1317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68584</xdr:rowOff>
    </xdr:from>
    <xdr:ext cx="469744" cy="259045"/>
    <xdr:sp macro="" textlink="">
      <xdr:nvSpPr>
        <xdr:cNvPr id="198" name="テキスト ボックス 197"/>
        <xdr:cNvSpPr txBox="1"/>
      </xdr:nvSpPr>
      <xdr:spPr>
        <a:xfrm>
          <a:off x="1784428" y="1327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148565</xdr:rowOff>
    </xdr:from>
    <xdr:to>
      <xdr:col>6</xdr:col>
      <xdr:colOff>38100</xdr:colOff>
      <xdr:row>77</xdr:row>
      <xdr:rowOff>78715</xdr:rowOff>
    </xdr:to>
    <xdr:sp macro="" textlink="">
      <xdr:nvSpPr>
        <xdr:cNvPr id="199" name="楕円 198"/>
        <xdr:cNvSpPr/>
      </xdr:nvSpPr>
      <xdr:spPr>
        <a:xfrm>
          <a:off x="1079500" y="131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69842</xdr:rowOff>
    </xdr:from>
    <xdr:ext cx="469744" cy="259045"/>
    <xdr:sp macro="" textlink="">
      <xdr:nvSpPr>
        <xdr:cNvPr id="200" name="テキスト ボックス 199"/>
        <xdr:cNvSpPr txBox="1"/>
      </xdr:nvSpPr>
      <xdr:spPr>
        <a:xfrm>
          <a:off x="895428" y="1327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147335</xdr:rowOff>
    </xdr:from>
    <xdr:to>
      <xdr:col>24</xdr:col>
      <xdr:colOff>63500</xdr:colOff>
      <xdr:row>97</xdr:row>
      <xdr:rowOff>159169</xdr:rowOff>
    </xdr:to>
    <xdr:cxnSp macro="">
      <xdr:nvCxnSpPr>
        <xdr:cNvPr id="230" name="直線コネクタ 229"/>
        <xdr:cNvCxnSpPr/>
      </xdr:nvCxnSpPr>
      <xdr:spPr>
        <a:xfrm flipV="1">
          <a:off x="3797300" y="16777985"/>
          <a:ext cx="838200" cy="1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92052</xdr:rowOff>
    </xdr:from>
    <xdr:to>
      <xdr:col>19</xdr:col>
      <xdr:colOff>177800</xdr:colOff>
      <xdr:row>97</xdr:row>
      <xdr:rowOff>159169</xdr:rowOff>
    </xdr:to>
    <xdr:cxnSp macro="">
      <xdr:nvCxnSpPr>
        <xdr:cNvPr id="233" name="直線コネクタ 232"/>
        <xdr:cNvCxnSpPr/>
      </xdr:nvCxnSpPr>
      <xdr:spPr>
        <a:xfrm>
          <a:off x="2908300" y="16722702"/>
          <a:ext cx="8890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92052</xdr:rowOff>
    </xdr:from>
    <xdr:to>
      <xdr:col>15</xdr:col>
      <xdr:colOff>50800</xdr:colOff>
      <xdr:row>98</xdr:row>
      <xdr:rowOff>87427</xdr:rowOff>
    </xdr:to>
    <xdr:cxnSp macro="">
      <xdr:nvCxnSpPr>
        <xdr:cNvPr id="236" name="直線コネクタ 235"/>
        <xdr:cNvCxnSpPr/>
      </xdr:nvCxnSpPr>
      <xdr:spPr>
        <a:xfrm flipV="1">
          <a:off x="2019300" y="16722702"/>
          <a:ext cx="889000" cy="1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87427</xdr:rowOff>
    </xdr:from>
    <xdr:to>
      <xdr:col>10</xdr:col>
      <xdr:colOff>114300</xdr:colOff>
      <xdr:row>98</xdr:row>
      <xdr:rowOff>108237</xdr:rowOff>
    </xdr:to>
    <xdr:cxnSp macro="">
      <xdr:nvCxnSpPr>
        <xdr:cNvPr id="239" name="直線コネクタ 238"/>
        <xdr:cNvCxnSpPr/>
      </xdr:nvCxnSpPr>
      <xdr:spPr>
        <a:xfrm flipV="1">
          <a:off x="1130300" y="16889527"/>
          <a:ext cx="889000" cy="2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96535</xdr:rowOff>
    </xdr:from>
    <xdr:to>
      <xdr:col>24</xdr:col>
      <xdr:colOff>114300</xdr:colOff>
      <xdr:row>98</xdr:row>
      <xdr:rowOff>26685</xdr:rowOff>
    </xdr:to>
    <xdr:sp macro="" textlink="">
      <xdr:nvSpPr>
        <xdr:cNvPr id="249" name="楕円 248"/>
        <xdr:cNvSpPr/>
      </xdr:nvSpPr>
      <xdr:spPr>
        <a:xfrm>
          <a:off x="4584700" y="1672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11462</xdr:rowOff>
    </xdr:from>
    <xdr:ext cx="534377" cy="259045"/>
    <xdr:sp macro="" textlink="">
      <xdr:nvSpPr>
        <xdr:cNvPr id="250" name="扶助費該当値テキスト"/>
        <xdr:cNvSpPr txBox="1"/>
      </xdr:nvSpPr>
      <xdr:spPr>
        <a:xfrm>
          <a:off x="4686300" y="1664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108369</xdr:rowOff>
    </xdr:from>
    <xdr:to>
      <xdr:col>20</xdr:col>
      <xdr:colOff>38100</xdr:colOff>
      <xdr:row>98</xdr:row>
      <xdr:rowOff>38519</xdr:rowOff>
    </xdr:to>
    <xdr:sp macro="" textlink="">
      <xdr:nvSpPr>
        <xdr:cNvPr id="251" name="楕円 250"/>
        <xdr:cNvSpPr/>
      </xdr:nvSpPr>
      <xdr:spPr>
        <a:xfrm>
          <a:off x="3746500" y="167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29646</xdr:rowOff>
    </xdr:from>
    <xdr:ext cx="534377" cy="259045"/>
    <xdr:sp macro="" textlink="">
      <xdr:nvSpPr>
        <xdr:cNvPr id="252" name="テキスト ボックス 251"/>
        <xdr:cNvSpPr txBox="1"/>
      </xdr:nvSpPr>
      <xdr:spPr>
        <a:xfrm>
          <a:off x="3530111" y="168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41252</xdr:rowOff>
    </xdr:from>
    <xdr:to>
      <xdr:col>15</xdr:col>
      <xdr:colOff>101600</xdr:colOff>
      <xdr:row>97</xdr:row>
      <xdr:rowOff>142852</xdr:rowOff>
    </xdr:to>
    <xdr:sp macro="" textlink="">
      <xdr:nvSpPr>
        <xdr:cNvPr id="253" name="楕円 252"/>
        <xdr:cNvSpPr/>
      </xdr:nvSpPr>
      <xdr:spPr>
        <a:xfrm>
          <a:off x="2857500" y="166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133979</xdr:rowOff>
    </xdr:from>
    <xdr:ext cx="534377" cy="259045"/>
    <xdr:sp macro="" textlink="">
      <xdr:nvSpPr>
        <xdr:cNvPr id="254" name="テキスト ボックス 253"/>
        <xdr:cNvSpPr txBox="1"/>
      </xdr:nvSpPr>
      <xdr:spPr>
        <a:xfrm>
          <a:off x="2641111" y="1676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36627</xdr:rowOff>
    </xdr:from>
    <xdr:to>
      <xdr:col>10</xdr:col>
      <xdr:colOff>165100</xdr:colOff>
      <xdr:row>98</xdr:row>
      <xdr:rowOff>138227</xdr:rowOff>
    </xdr:to>
    <xdr:sp macro="" textlink="">
      <xdr:nvSpPr>
        <xdr:cNvPr id="255" name="楕円 254"/>
        <xdr:cNvSpPr/>
      </xdr:nvSpPr>
      <xdr:spPr>
        <a:xfrm>
          <a:off x="1968500" y="168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129354</xdr:rowOff>
    </xdr:from>
    <xdr:ext cx="534377" cy="259045"/>
    <xdr:sp macro="" textlink="">
      <xdr:nvSpPr>
        <xdr:cNvPr id="256" name="テキスト ボックス 255"/>
        <xdr:cNvSpPr txBox="1"/>
      </xdr:nvSpPr>
      <xdr:spPr>
        <a:xfrm>
          <a:off x="1752111" y="1693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57437</xdr:rowOff>
    </xdr:from>
    <xdr:to>
      <xdr:col>6</xdr:col>
      <xdr:colOff>38100</xdr:colOff>
      <xdr:row>98</xdr:row>
      <xdr:rowOff>159037</xdr:rowOff>
    </xdr:to>
    <xdr:sp macro="" textlink="">
      <xdr:nvSpPr>
        <xdr:cNvPr id="257" name="楕円 256"/>
        <xdr:cNvSpPr/>
      </xdr:nvSpPr>
      <xdr:spPr>
        <a:xfrm>
          <a:off x="1079500" y="168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150164</xdr:rowOff>
    </xdr:from>
    <xdr:ext cx="534377" cy="259045"/>
    <xdr:sp macro="" textlink="">
      <xdr:nvSpPr>
        <xdr:cNvPr id="258" name="テキスト ボックス 257"/>
        <xdr:cNvSpPr txBox="1"/>
      </xdr:nvSpPr>
      <xdr:spPr>
        <a:xfrm>
          <a:off x="863111" y="169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52103</xdr:rowOff>
    </xdr:from>
    <xdr:to>
      <xdr:col>55</xdr:col>
      <xdr:colOff>0</xdr:colOff>
      <xdr:row>37</xdr:row>
      <xdr:rowOff>89027</xdr:rowOff>
    </xdr:to>
    <xdr:cxnSp macro="">
      <xdr:nvCxnSpPr>
        <xdr:cNvPr id="289" name="直線コネクタ 288"/>
        <xdr:cNvCxnSpPr/>
      </xdr:nvCxnSpPr>
      <xdr:spPr>
        <a:xfrm>
          <a:off x="9639300" y="6395753"/>
          <a:ext cx="838200" cy="3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52103</xdr:rowOff>
    </xdr:from>
    <xdr:to>
      <xdr:col>50</xdr:col>
      <xdr:colOff>114300</xdr:colOff>
      <xdr:row>37</xdr:row>
      <xdr:rowOff>139112</xdr:rowOff>
    </xdr:to>
    <xdr:cxnSp macro="">
      <xdr:nvCxnSpPr>
        <xdr:cNvPr id="292" name="直線コネクタ 291"/>
        <xdr:cNvCxnSpPr/>
      </xdr:nvCxnSpPr>
      <xdr:spPr>
        <a:xfrm flipV="1">
          <a:off x="8750300" y="6395753"/>
          <a:ext cx="889000" cy="8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77129</xdr:rowOff>
    </xdr:from>
    <xdr:to>
      <xdr:col>45</xdr:col>
      <xdr:colOff>177800</xdr:colOff>
      <xdr:row>37</xdr:row>
      <xdr:rowOff>139112</xdr:rowOff>
    </xdr:to>
    <xdr:cxnSp macro="">
      <xdr:nvCxnSpPr>
        <xdr:cNvPr id="295" name="直線コネクタ 294"/>
        <xdr:cNvCxnSpPr/>
      </xdr:nvCxnSpPr>
      <xdr:spPr>
        <a:xfrm>
          <a:off x="7861300" y="5392079"/>
          <a:ext cx="889000" cy="109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77129</xdr:rowOff>
    </xdr:from>
    <xdr:to>
      <xdr:col>41</xdr:col>
      <xdr:colOff>50800</xdr:colOff>
      <xdr:row>38</xdr:row>
      <xdr:rowOff>4990</xdr:rowOff>
    </xdr:to>
    <xdr:cxnSp macro="">
      <xdr:nvCxnSpPr>
        <xdr:cNvPr id="298" name="直線コネクタ 297"/>
        <xdr:cNvCxnSpPr/>
      </xdr:nvCxnSpPr>
      <xdr:spPr>
        <a:xfrm flipV="1">
          <a:off x="6972300" y="5392079"/>
          <a:ext cx="889000" cy="11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38227</xdr:rowOff>
    </xdr:from>
    <xdr:to>
      <xdr:col>55</xdr:col>
      <xdr:colOff>50800</xdr:colOff>
      <xdr:row>37</xdr:row>
      <xdr:rowOff>139827</xdr:rowOff>
    </xdr:to>
    <xdr:sp macro="" textlink="">
      <xdr:nvSpPr>
        <xdr:cNvPr id="308" name="楕円 307"/>
        <xdr:cNvSpPr/>
      </xdr:nvSpPr>
      <xdr:spPr>
        <a:xfrm>
          <a:off x="104267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124604</xdr:rowOff>
    </xdr:from>
    <xdr:ext cx="534377" cy="259045"/>
    <xdr:sp macro="" textlink="">
      <xdr:nvSpPr>
        <xdr:cNvPr id="309" name="補助費等該当値テキスト"/>
        <xdr:cNvSpPr txBox="1"/>
      </xdr:nvSpPr>
      <xdr:spPr>
        <a:xfrm>
          <a:off x="10528300" y="62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1303</xdr:rowOff>
    </xdr:from>
    <xdr:to>
      <xdr:col>50</xdr:col>
      <xdr:colOff>165100</xdr:colOff>
      <xdr:row>37</xdr:row>
      <xdr:rowOff>102903</xdr:rowOff>
    </xdr:to>
    <xdr:sp macro="" textlink="">
      <xdr:nvSpPr>
        <xdr:cNvPr id="310" name="楕円 309"/>
        <xdr:cNvSpPr/>
      </xdr:nvSpPr>
      <xdr:spPr>
        <a:xfrm>
          <a:off x="9588500" y="63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94030</xdr:rowOff>
    </xdr:from>
    <xdr:ext cx="534377" cy="259045"/>
    <xdr:sp macro="" textlink="">
      <xdr:nvSpPr>
        <xdr:cNvPr id="311" name="テキスト ボックス 310"/>
        <xdr:cNvSpPr txBox="1"/>
      </xdr:nvSpPr>
      <xdr:spPr>
        <a:xfrm>
          <a:off x="9372111" y="643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88312</xdr:rowOff>
    </xdr:from>
    <xdr:to>
      <xdr:col>46</xdr:col>
      <xdr:colOff>38100</xdr:colOff>
      <xdr:row>38</xdr:row>
      <xdr:rowOff>18462</xdr:rowOff>
    </xdr:to>
    <xdr:sp macro="" textlink="">
      <xdr:nvSpPr>
        <xdr:cNvPr id="312" name="楕円 311"/>
        <xdr:cNvSpPr/>
      </xdr:nvSpPr>
      <xdr:spPr>
        <a:xfrm>
          <a:off x="8699500" y="6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9589</xdr:rowOff>
    </xdr:from>
    <xdr:ext cx="534377" cy="259045"/>
    <xdr:sp macro="" textlink="">
      <xdr:nvSpPr>
        <xdr:cNvPr id="313" name="テキスト ボックス 312"/>
        <xdr:cNvSpPr txBox="1"/>
      </xdr:nvSpPr>
      <xdr:spPr>
        <a:xfrm>
          <a:off x="8483111" y="652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26329</xdr:rowOff>
    </xdr:from>
    <xdr:to>
      <xdr:col>41</xdr:col>
      <xdr:colOff>101600</xdr:colOff>
      <xdr:row>31</xdr:row>
      <xdr:rowOff>127929</xdr:rowOff>
    </xdr:to>
    <xdr:sp macro="" textlink="">
      <xdr:nvSpPr>
        <xdr:cNvPr id="314" name="楕円 313"/>
        <xdr:cNvSpPr/>
      </xdr:nvSpPr>
      <xdr:spPr>
        <a:xfrm>
          <a:off x="7810500" y="53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119056</xdr:rowOff>
    </xdr:from>
    <xdr:ext cx="599010" cy="259045"/>
    <xdr:sp macro="" textlink="">
      <xdr:nvSpPr>
        <xdr:cNvPr id="315" name="テキスト ボックス 314"/>
        <xdr:cNvSpPr txBox="1"/>
      </xdr:nvSpPr>
      <xdr:spPr>
        <a:xfrm>
          <a:off x="7561795" y="543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125639</xdr:rowOff>
    </xdr:from>
    <xdr:to>
      <xdr:col>36</xdr:col>
      <xdr:colOff>165100</xdr:colOff>
      <xdr:row>38</xdr:row>
      <xdr:rowOff>55789</xdr:rowOff>
    </xdr:to>
    <xdr:sp macro="" textlink="">
      <xdr:nvSpPr>
        <xdr:cNvPr id="316" name="楕円 315"/>
        <xdr:cNvSpPr/>
      </xdr:nvSpPr>
      <xdr:spPr>
        <a:xfrm>
          <a:off x="6921500" y="64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46917</xdr:rowOff>
    </xdr:from>
    <xdr:ext cx="534377" cy="259045"/>
    <xdr:sp macro="" textlink="">
      <xdr:nvSpPr>
        <xdr:cNvPr id="317" name="テキスト ボックス 316"/>
        <xdr:cNvSpPr txBox="1"/>
      </xdr:nvSpPr>
      <xdr:spPr>
        <a:xfrm>
          <a:off x="6705111" y="656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109106</xdr:rowOff>
    </xdr:from>
    <xdr:to>
      <xdr:col>55</xdr:col>
      <xdr:colOff>0</xdr:colOff>
      <xdr:row>55</xdr:row>
      <xdr:rowOff>51803</xdr:rowOff>
    </xdr:to>
    <xdr:cxnSp macro="">
      <xdr:nvCxnSpPr>
        <xdr:cNvPr id="346" name="直線コネクタ 345"/>
        <xdr:cNvCxnSpPr/>
      </xdr:nvCxnSpPr>
      <xdr:spPr>
        <a:xfrm>
          <a:off x="9639300" y="9024506"/>
          <a:ext cx="838200" cy="45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109106</xdr:rowOff>
    </xdr:from>
    <xdr:to>
      <xdr:col>50</xdr:col>
      <xdr:colOff>114300</xdr:colOff>
      <xdr:row>53</xdr:row>
      <xdr:rowOff>62052</xdr:rowOff>
    </xdr:to>
    <xdr:cxnSp macro="">
      <xdr:nvCxnSpPr>
        <xdr:cNvPr id="349" name="直線コネクタ 348"/>
        <xdr:cNvCxnSpPr/>
      </xdr:nvCxnSpPr>
      <xdr:spPr>
        <a:xfrm flipV="1">
          <a:off x="8750300" y="9024506"/>
          <a:ext cx="889000" cy="1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62052</xdr:rowOff>
    </xdr:from>
    <xdr:to>
      <xdr:col>45</xdr:col>
      <xdr:colOff>177800</xdr:colOff>
      <xdr:row>53</xdr:row>
      <xdr:rowOff>113208</xdr:rowOff>
    </xdr:to>
    <xdr:cxnSp macro="">
      <xdr:nvCxnSpPr>
        <xdr:cNvPr id="352" name="直線コネクタ 351"/>
        <xdr:cNvCxnSpPr/>
      </xdr:nvCxnSpPr>
      <xdr:spPr>
        <a:xfrm flipV="1">
          <a:off x="7861300" y="9148902"/>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113208</xdr:rowOff>
    </xdr:from>
    <xdr:to>
      <xdr:col>41</xdr:col>
      <xdr:colOff>50800</xdr:colOff>
      <xdr:row>54</xdr:row>
      <xdr:rowOff>118376</xdr:rowOff>
    </xdr:to>
    <xdr:cxnSp macro="">
      <xdr:nvCxnSpPr>
        <xdr:cNvPr id="355" name="直線コネクタ 354"/>
        <xdr:cNvCxnSpPr/>
      </xdr:nvCxnSpPr>
      <xdr:spPr>
        <a:xfrm flipV="1">
          <a:off x="6972300" y="9200058"/>
          <a:ext cx="889000" cy="17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macro="" textlink="">
      <xdr:nvSpPr>
        <xdr:cNvPr id="357" name="テキスト ボックス 356"/>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9" name="テキスト ボックス 358"/>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1003</xdr:rowOff>
    </xdr:from>
    <xdr:to>
      <xdr:col>55</xdr:col>
      <xdr:colOff>50800</xdr:colOff>
      <xdr:row>55</xdr:row>
      <xdr:rowOff>102603</xdr:rowOff>
    </xdr:to>
    <xdr:sp macro="" textlink="">
      <xdr:nvSpPr>
        <xdr:cNvPr id="365" name="楕円 364"/>
        <xdr:cNvSpPr/>
      </xdr:nvSpPr>
      <xdr:spPr>
        <a:xfrm>
          <a:off x="10426700" y="94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23880</xdr:rowOff>
    </xdr:from>
    <xdr:ext cx="534377" cy="259045"/>
    <xdr:sp macro="" textlink="">
      <xdr:nvSpPr>
        <xdr:cNvPr id="366" name="普通建設事業費該当値テキスト"/>
        <xdr:cNvSpPr txBox="1"/>
      </xdr:nvSpPr>
      <xdr:spPr>
        <a:xfrm>
          <a:off x="10528300"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58306</xdr:rowOff>
    </xdr:from>
    <xdr:to>
      <xdr:col>50</xdr:col>
      <xdr:colOff>165100</xdr:colOff>
      <xdr:row>52</xdr:row>
      <xdr:rowOff>159906</xdr:rowOff>
    </xdr:to>
    <xdr:sp macro="" textlink="">
      <xdr:nvSpPr>
        <xdr:cNvPr id="367" name="楕円 366"/>
        <xdr:cNvSpPr/>
      </xdr:nvSpPr>
      <xdr:spPr>
        <a:xfrm>
          <a:off x="9588500" y="89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4983</xdr:rowOff>
    </xdr:from>
    <xdr:ext cx="534377" cy="259045"/>
    <xdr:sp macro="" textlink="">
      <xdr:nvSpPr>
        <xdr:cNvPr id="368" name="テキスト ボックス 367"/>
        <xdr:cNvSpPr txBox="1"/>
      </xdr:nvSpPr>
      <xdr:spPr>
        <a:xfrm>
          <a:off x="9372111" y="874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11252</xdr:rowOff>
    </xdr:from>
    <xdr:to>
      <xdr:col>46</xdr:col>
      <xdr:colOff>38100</xdr:colOff>
      <xdr:row>53</xdr:row>
      <xdr:rowOff>112852</xdr:rowOff>
    </xdr:to>
    <xdr:sp macro="" textlink="">
      <xdr:nvSpPr>
        <xdr:cNvPr id="369" name="楕円 368"/>
        <xdr:cNvSpPr/>
      </xdr:nvSpPr>
      <xdr:spPr>
        <a:xfrm>
          <a:off x="8699500" y="90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129379</xdr:rowOff>
    </xdr:from>
    <xdr:ext cx="534377" cy="259045"/>
    <xdr:sp macro="" textlink="">
      <xdr:nvSpPr>
        <xdr:cNvPr id="370" name="テキスト ボックス 369"/>
        <xdr:cNvSpPr txBox="1"/>
      </xdr:nvSpPr>
      <xdr:spPr>
        <a:xfrm>
          <a:off x="8483111" y="88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62408</xdr:rowOff>
    </xdr:from>
    <xdr:to>
      <xdr:col>41</xdr:col>
      <xdr:colOff>101600</xdr:colOff>
      <xdr:row>53</xdr:row>
      <xdr:rowOff>164008</xdr:rowOff>
    </xdr:to>
    <xdr:sp macro="" textlink="">
      <xdr:nvSpPr>
        <xdr:cNvPr id="371" name="楕円 370"/>
        <xdr:cNvSpPr/>
      </xdr:nvSpPr>
      <xdr:spPr>
        <a:xfrm>
          <a:off x="7810500" y="914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9085</xdr:rowOff>
    </xdr:from>
    <xdr:ext cx="534377" cy="259045"/>
    <xdr:sp macro="" textlink="">
      <xdr:nvSpPr>
        <xdr:cNvPr id="372" name="テキスト ボックス 371"/>
        <xdr:cNvSpPr txBox="1"/>
      </xdr:nvSpPr>
      <xdr:spPr>
        <a:xfrm>
          <a:off x="7594111" y="892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67576</xdr:rowOff>
    </xdr:from>
    <xdr:to>
      <xdr:col>36</xdr:col>
      <xdr:colOff>165100</xdr:colOff>
      <xdr:row>54</xdr:row>
      <xdr:rowOff>169176</xdr:rowOff>
    </xdr:to>
    <xdr:sp macro="" textlink="">
      <xdr:nvSpPr>
        <xdr:cNvPr id="373" name="楕円 372"/>
        <xdr:cNvSpPr/>
      </xdr:nvSpPr>
      <xdr:spPr>
        <a:xfrm>
          <a:off x="6921500" y="93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14253</xdr:rowOff>
    </xdr:from>
    <xdr:ext cx="534377" cy="259045"/>
    <xdr:sp macro="" textlink="">
      <xdr:nvSpPr>
        <xdr:cNvPr id="374" name="テキスト ボックス 373"/>
        <xdr:cNvSpPr txBox="1"/>
      </xdr:nvSpPr>
      <xdr:spPr>
        <a:xfrm>
          <a:off x="6705111" y="91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138740</xdr:rowOff>
    </xdr:from>
    <xdr:to>
      <xdr:col>55</xdr:col>
      <xdr:colOff>0</xdr:colOff>
      <xdr:row>78</xdr:row>
      <xdr:rowOff>139700</xdr:rowOff>
    </xdr:to>
    <xdr:cxnSp macro="">
      <xdr:nvCxnSpPr>
        <xdr:cNvPr id="401" name="直線コネクタ 400"/>
        <xdr:cNvCxnSpPr/>
      </xdr:nvCxnSpPr>
      <xdr:spPr>
        <a:xfrm>
          <a:off x="9639300" y="13511840"/>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134786</xdr:rowOff>
    </xdr:from>
    <xdr:to>
      <xdr:col>50</xdr:col>
      <xdr:colOff>114300</xdr:colOff>
      <xdr:row>78</xdr:row>
      <xdr:rowOff>138740</xdr:rowOff>
    </xdr:to>
    <xdr:cxnSp macro="">
      <xdr:nvCxnSpPr>
        <xdr:cNvPr id="404" name="直線コネクタ 403"/>
        <xdr:cNvCxnSpPr/>
      </xdr:nvCxnSpPr>
      <xdr:spPr>
        <a:xfrm>
          <a:off x="8750300" y="13507886"/>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21834</xdr:rowOff>
    </xdr:from>
    <xdr:to>
      <xdr:col>45</xdr:col>
      <xdr:colOff>177800</xdr:colOff>
      <xdr:row>78</xdr:row>
      <xdr:rowOff>134786</xdr:rowOff>
    </xdr:to>
    <xdr:cxnSp macro="">
      <xdr:nvCxnSpPr>
        <xdr:cNvPr id="407" name="直線コネクタ 406"/>
        <xdr:cNvCxnSpPr/>
      </xdr:nvCxnSpPr>
      <xdr:spPr>
        <a:xfrm>
          <a:off x="7861300" y="13223484"/>
          <a:ext cx="889000" cy="28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88539</xdr:rowOff>
    </xdr:from>
    <xdr:to>
      <xdr:col>41</xdr:col>
      <xdr:colOff>50800</xdr:colOff>
      <xdr:row>77</xdr:row>
      <xdr:rowOff>21834</xdr:rowOff>
    </xdr:to>
    <xdr:cxnSp macro="">
      <xdr:nvCxnSpPr>
        <xdr:cNvPr id="410" name="直線コネクタ 409"/>
        <xdr:cNvCxnSpPr/>
      </xdr:nvCxnSpPr>
      <xdr:spPr>
        <a:xfrm>
          <a:off x="6972300" y="13118739"/>
          <a:ext cx="889000" cy="10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4" name="テキスト ボックス 413"/>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0" name="楕円 419"/>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1"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87940</xdr:rowOff>
    </xdr:from>
    <xdr:to>
      <xdr:col>50</xdr:col>
      <xdr:colOff>165100</xdr:colOff>
      <xdr:row>79</xdr:row>
      <xdr:rowOff>18090</xdr:rowOff>
    </xdr:to>
    <xdr:sp macro="" textlink="">
      <xdr:nvSpPr>
        <xdr:cNvPr id="422" name="楕円 421"/>
        <xdr:cNvSpPr/>
      </xdr:nvSpPr>
      <xdr:spPr>
        <a:xfrm>
          <a:off x="9588500" y="134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9217</xdr:rowOff>
    </xdr:from>
    <xdr:ext cx="313932" cy="259045"/>
    <xdr:sp macro="" textlink="">
      <xdr:nvSpPr>
        <xdr:cNvPr id="423" name="テキスト ボックス 422"/>
        <xdr:cNvSpPr txBox="1"/>
      </xdr:nvSpPr>
      <xdr:spPr>
        <a:xfrm>
          <a:off x="9482333" y="1355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83986</xdr:rowOff>
    </xdr:from>
    <xdr:to>
      <xdr:col>46</xdr:col>
      <xdr:colOff>38100</xdr:colOff>
      <xdr:row>79</xdr:row>
      <xdr:rowOff>14136</xdr:rowOff>
    </xdr:to>
    <xdr:sp macro="" textlink="">
      <xdr:nvSpPr>
        <xdr:cNvPr id="424" name="楕円 423"/>
        <xdr:cNvSpPr/>
      </xdr:nvSpPr>
      <xdr:spPr>
        <a:xfrm>
          <a:off x="8699500" y="134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5263</xdr:rowOff>
    </xdr:from>
    <xdr:ext cx="378565" cy="259045"/>
    <xdr:sp macro="" textlink="">
      <xdr:nvSpPr>
        <xdr:cNvPr id="425" name="テキスト ボックス 424"/>
        <xdr:cNvSpPr txBox="1"/>
      </xdr:nvSpPr>
      <xdr:spPr>
        <a:xfrm>
          <a:off x="8561017" y="13549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142484</xdr:rowOff>
    </xdr:from>
    <xdr:to>
      <xdr:col>41</xdr:col>
      <xdr:colOff>101600</xdr:colOff>
      <xdr:row>77</xdr:row>
      <xdr:rowOff>72634</xdr:rowOff>
    </xdr:to>
    <xdr:sp macro="" textlink="">
      <xdr:nvSpPr>
        <xdr:cNvPr id="426" name="楕円 425"/>
        <xdr:cNvSpPr/>
      </xdr:nvSpPr>
      <xdr:spPr>
        <a:xfrm>
          <a:off x="7810500" y="131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63761</xdr:rowOff>
    </xdr:from>
    <xdr:ext cx="534377" cy="259045"/>
    <xdr:sp macro="" textlink="">
      <xdr:nvSpPr>
        <xdr:cNvPr id="427" name="テキスト ボックス 426"/>
        <xdr:cNvSpPr txBox="1"/>
      </xdr:nvSpPr>
      <xdr:spPr>
        <a:xfrm>
          <a:off x="7594111" y="1326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37739</xdr:rowOff>
    </xdr:from>
    <xdr:to>
      <xdr:col>36</xdr:col>
      <xdr:colOff>165100</xdr:colOff>
      <xdr:row>76</xdr:row>
      <xdr:rowOff>139339</xdr:rowOff>
    </xdr:to>
    <xdr:sp macro="" textlink="">
      <xdr:nvSpPr>
        <xdr:cNvPr id="428" name="楕円 427"/>
        <xdr:cNvSpPr/>
      </xdr:nvSpPr>
      <xdr:spPr>
        <a:xfrm>
          <a:off x="6921500" y="130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155867</xdr:rowOff>
    </xdr:from>
    <xdr:ext cx="534377" cy="259045"/>
    <xdr:sp macro="" textlink="">
      <xdr:nvSpPr>
        <xdr:cNvPr id="429" name="テキスト ボックス 428"/>
        <xdr:cNvSpPr txBox="1"/>
      </xdr:nvSpPr>
      <xdr:spPr>
        <a:xfrm>
          <a:off x="6705111" y="1284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40984</xdr:rowOff>
    </xdr:from>
    <xdr:to>
      <xdr:col>55</xdr:col>
      <xdr:colOff>0</xdr:colOff>
      <xdr:row>93</xdr:row>
      <xdr:rowOff>109373</xdr:rowOff>
    </xdr:to>
    <xdr:cxnSp macro="">
      <xdr:nvCxnSpPr>
        <xdr:cNvPr id="458" name="直線コネクタ 457"/>
        <xdr:cNvCxnSpPr/>
      </xdr:nvCxnSpPr>
      <xdr:spPr>
        <a:xfrm>
          <a:off x="9639300" y="15985834"/>
          <a:ext cx="838200" cy="6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40984</xdr:rowOff>
    </xdr:from>
    <xdr:to>
      <xdr:col>50</xdr:col>
      <xdr:colOff>114300</xdr:colOff>
      <xdr:row>94</xdr:row>
      <xdr:rowOff>56108</xdr:rowOff>
    </xdr:to>
    <xdr:cxnSp macro="">
      <xdr:nvCxnSpPr>
        <xdr:cNvPr id="461" name="直線コネクタ 460"/>
        <xdr:cNvCxnSpPr/>
      </xdr:nvCxnSpPr>
      <xdr:spPr>
        <a:xfrm flipV="1">
          <a:off x="8750300" y="15985834"/>
          <a:ext cx="889000" cy="18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3" name="テキスト ボックス 462"/>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155493</xdr:rowOff>
    </xdr:from>
    <xdr:to>
      <xdr:col>45</xdr:col>
      <xdr:colOff>177800</xdr:colOff>
      <xdr:row>94</xdr:row>
      <xdr:rowOff>56108</xdr:rowOff>
    </xdr:to>
    <xdr:cxnSp macro="">
      <xdr:nvCxnSpPr>
        <xdr:cNvPr id="464" name="直線コネクタ 463"/>
        <xdr:cNvCxnSpPr/>
      </xdr:nvCxnSpPr>
      <xdr:spPr>
        <a:xfrm>
          <a:off x="7861300" y="16100343"/>
          <a:ext cx="889000" cy="7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6" name="テキスト ボックス 465"/>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155493</xdr:rowOff>
    </xdr:from>
    <xdr:to>
      <xdr:col>41</xdr:col>
      <xdr:colOff>50800</xdr:colOff>
      <xdr:row>95</xdr:row>
      <xdr:rowOff>113888</xdr:rowOff>
    </xdr:to>
    <xdr:cxnSp macro="">
      <xdr:nvCxnSpPr>
        <xdr:cNvPr id="467" name="直線コネクタ 466"/>
        <xdr:cNvCxnSpPr/>
      </xdr:nvCxnSpPr>
      <xdr:spPr>
        <a:xfrm flipV="1">
          <a:off x="6972300" y="16100343"/>
          <a:ext cx="8890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9" name="テキスト ボックス 468"/>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58573</xdr:rowOff>
    </xdr:from>
    <xdr:to>
      <xdr:col>55</xdr:col>
      <xdr:colOff>50800</xdr:colOff>
      <xdr:row>93</xdr:row>
      <xdr:rowOff>160173</xdr:rowOff>
    </xdr:to>
    <xdr:sp macro="" textlink="">
      <xdr:nvSpPr>
        <xdr:cNvPr id="477" name="楕円 476"/>
        <xdr:cNvSpPr/>
      </xdr:nvSpPr>
      <xdr:spPr>
        <a:xfrm>
          <a:off x="10426700" y="160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81450</xdr:rowOff>
    </xdr:from>
    <xdr:ext cx="534377" cy="259045"/>
    <xdr:sp macro="" textlink="">
      <xdr:nvSpPr>
        <xdr:cNvPr id="478" name="普通建設事業費 （ うち更新整備　）該当値テキスト"/>
        <xdr:cNvSpPr txBox="1"/>
      </xdr:nvSpPr>
      <xdr:spPr>
        <a:xfrm>
          <a:off x="10528300" y="1585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161634</xdr:rowOff>
    </xdr:from>
    <xdr:to>
      <xdr:col>50</xdr:col>
      <xdr:colOff>165100</xdr:colOff>
      <xdr:row>93</xdr:row>
      <xdr:rowOff>91784</xdr:rowOff>
    </xdr:to>
    <xdr:sp macro="" textlink="">
      <xdr:nvSpPr>
        <xdr:cNvPr id="479" name="楕円 478"/>
        <xdr:cNvSpPr/>
      </xdr:nvSpPr>
      <xdr:spPr>
        <a:xfrm>
          <a:off x="9588500" y="1593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108311</xdr:rowOff>
    </xdr:from>
    <xdr:ext cx="534377" cy="259045"/>
    <xdr:sp macro="" textlink="">
      <xdr:nvSpPr>
        <xdr:cNvPr id="480" name="テキスト ボックス 479"/>
        <xdr:cNvSpPr txBox="1"/>
      </xdr:nvSpPr>
      <xdr:spPr>
        <a:xfrm>
          <a:off x="9372111" y="1571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5308</xdr:rowOff>
    </xdr:from>
    <xdr:to>
      <xdr:col>46</xdr:col>
      <xdr:colOff>38100</xdr:colOff>
      <xdr:row>94</xdr:row>
      <xdr:rowOff>106908</xdr:rowOff>
    </xdr:to>
    <xdr:sp macro="" textlink="">
      <xdr:nvSpPr>
        <xdr:cNvPr id="481" name="楕円 480"/>
        <xdr:cNvSpPr/>
      </xdr:nvSpPr>
      <xdr:spPr>
        <a:xfrm>
          <a:off x="8699500" y="161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123435</xdr:rowOff>
    </xdr:from>
    <xdr:ext cx="534377" cy="259045"/>
    <xdr:sp macro="" textlink="">
      <xdr:nvSpPr>
        <xdr:cNvPr id="482" name="テキスト ボックス 481"/>
        <xdr:cNvSpPr txBox="1"/>
      </xdr:nvSpPr>
      <xdr:spPr>
        <a:xfrm>
          <a:off x="8483111" y="1589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104693</xdr:rowOff>
    </xdr:from>
    <xdr:to>
      <xdr:col>41</xdr:col>
      <xdr:colOff>101600</xdr:colOff>
      <xdr:row>94</xdr:row>
      <xdr:rowOff>34843</xdr:rowOff>
    </xdr:to>
    <xdr:sp macro="" textlink="">
      <xdr:nvSpPr>
        <xdr:cNvPr id="483" name="楕円 482"/>
        <xdr:cNvSpPr/>
      </xdr:nvSpPr>
      <xdr:spPr>
        <a:xfrm>
          <a:off x="7810500" y="160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51370</xdr:rowOff>
    </xdr:from>
    <xdr:ext cx="534377" cy="259045"/>
    <xdr:sp macro="" textlink="">
      <xdr:nvSpPr>
        <xdr:cNvPr id="484" name="テキスト ボックス 483"/>
        <xdr:cNvSpPr txBox="1"/>
      </xdr:nvSpPr>
      <xdr:spPr>
        <a:xfrm>
          <a:off x="7594111" y="1582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63088</xdr:rowOff>
    </xdr:from>
    <xdr:to>
      <xdr:col>36</xdr:col>
      <xdr:colOff>165100</xdr:colOff>
      <xdr:row>95</xdr:row>
      <xdr:rowOff>164688</xdr:rowOff>
    </xdr:to>
    <xdr:sp macro="" textlink="">
      <xdr:nvSpPr>
        <xdr:cNvPr id="485" name="楕円 484"/>
        <xdr:cNvSpPr/>
      </xdr:nvSpPr>
      <xdr:spPr>
        <a:xfrm>
          <a:off x="6921500" y="163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9765</xdr:rowOff>
    </xdr:from>
    <xdr:ext cx="534377" cy="259045"/>
    <xdr:sp macro="" textlink="">
      <xdr:nvSpPr>
        <xdr:cNvPr id="486" name="テキスト ボックス 485"/>
        <xdr:cNvSpPr txBox="1"/>
      </xdr:nvSpPr>
      <xdr:spPr>
        <a:xfrm>
          <a:off x="6705111" y="161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93327</xdr:rowOff>
    </xdr:from>
    <xdr:to>
      <xdr:col>81</xdr:col>
      <xdr:colOff>50800</xdr:colOff>
      <xdr:row>39</xdr:row>
      <xdr:rowOff>98878</xdr:rowOff>
    </xdr:to>
    <xdr:cxnSp macro="">
      <xdr:nvCxnSpPr>
        <xdr:cNvPr id="520" name="直線コネクタ 519"/>
        <xdr:cNvCxnSpPr/>
      </xdr:nvCxnSpPr>
      <xdr:spPr>
        <a:xfrm>
          <a:off x="14592300" y="6779877"/>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92673</xdr:rowOff>
    </xdr:from>
    <xdr:to>
      <xdr:col>76</xdr:col>
      <xdr:colOff>114300</xdr:colOff>
      <xdr:row>39</xdr:row>
      <xdr:rowOff>93327</xdr:rowOff>
    </xdr:to>
    <xdr:cxnSp macro="">
      <xdr:nvCxnSpPr>
        <xdr:cNvPr id="523" name="直線コネクタ 522"/>
        <xdr:cNvCxnSpPr/>
      </xdr:nvCxnSpPr>
      <xdr:spPr>
        <a:xfrm>
          <a:off x="13703300" y="6779223"/>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92673</xdr:rowOff>
    </xdr:from>
    <xdr:to>
      <xdr:col>71</xdr:col>
      <xdr:colOff>177800</xdr:colOff>
      <xdr:row>39</xdr:row>
      <xdr:rowOff>95177</xdr:rowOff>
    </xdr:to>
    <xdr:cxnSp macro="">
      <xdr:nvCxnSpPr>
        <xdr:cNvPr id="526" name="直線コネクタ 525"/>
        <xdr:cNvCxnSpPr/>
      </xdr:nvCxnSpPr>
      <xdr:spPr>
        <a:xfrm flipV="1">
          <a:off x="12814300" y="6779223"/>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42527</xdr:rowOff>
    </xdr:from>
    <xdr:to>
      <xdr:col>76</xdr:col>
      <xdr:colOff>165100</xdr:colOff>
      <xdr:row>39</xdr:row>
      <xdr:rowOff>144127</xdr:rowOff>
    </xdr:to>
    <xdr:sp macro="" textlink="">
      <xdr:nvSpPr>
        <xdr:cNvPr id="540" name="楕円 539"/>
        <xdr:cNvSpPr/>
      </xdr:nvSpPr>
      <xdr:spPr>
        <a:xfrm>
          <a:off x="14541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135254</xdr:rowOff>
    </xdr:from>
    <xdr:ext cx="313932" cy="259045"/>
    <xdr:sp macro="" textlink="">
      <xdr:nvSpPr>
        <xdr:cNvPr id="541" name="テキスト ボックス 540"/>
        <xdr:cNvSpPr txBox="1"/>
      </xdr:nvSpPr>
      <xdr:spPr>
        <a:xfrm>
          <a:off x="14435333" y="6821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41873</xdr:rowOff>
    </xdr:from>
    <xdr:to>
      <xdr:col>72</xdr:col>
      <xdr:colOff>38100</xdr:colOff>
      <xdr:row>39</xdr:row>
      <xdr:rowOff>143473</xdr:rowOff>
    </xdr:to>
    <xdr:sp macro="" textlink="">
      <xdr:nvSpPr>
        <xdr:cNvPr id="542" name="楕円 541"/>
        <xdr:cNvSpPr/>
      </xdr:nvSpPr>
      <xdr:spPr>
        <a:xfrm>
          <a:off x="13652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134600</xdr:rowOff>
    </xdr:from>
    <xdr:ext cx="313932" cy="259045"/>
    <xdr:sp macro="" textlink="">
      <xdr:nvSpPr>
        <xdr:cNvPr id="543" name="テキスト ボックス 542"/>
        <xdr:cNvSpPr txBox="1"/>
      </xdr:nvSpPr>
      <xdr:spPr>
        <a:xfrm>
          <a:off x="13546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44377</xdr:rowOff>
    </xdr:from>
    <xdr:to>
      <xdr:col>67</xdr:col>
      <xdr:colOff>101600</xdr:colOff>
      <xdr:row>39</xdr:row>
      <xdr:rowOff>145977</xdr:rowOff>
    </xdr:to>
    <xdr:sp macro="" textlink="">
      <xdr:nvSpPr>
        <xdr:cNvPr id="544" name="楕円 543"/>
        <xdr:cNvSpPr/>
      </xdr:nvSpPr>
      <xdr:spPr>
        <a:xfrm>
          <a:off x="12763500" y="673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137104</xdr:rowOff>
    </xdr:from>
    <xdr:ext cx="313932" cy="259045"/>
    <xdr:sp macro="" textlink="">
      <xdr:nvSpPr>
        <xdr:cNvPr id="545" name="テキスト ボックス 544"/>
        <xdr:cNvSpPr txBox="1"/>
      </xdr:nvSpPr>
      <xdr:spPr>
        <a:xfrm>
          <a:off x="12657333" y="68236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71520</xdr:rowOff>
    </xdr:from>
    <xdr:to>
      <xdr:col>85</xdr:col>
      <xdr:colOff>127000</xdr:colOff>
      <xdr:row>75</xdr:row>
      <xdr:rowOff>71634</xdr:rowOff>
    </xdr:to>
    <xdr:cxnSp macro="">
      <xdr:nvCxnSpPr>
        <xdr:cNvPr id="623" name="直線コネクタ 622"/>
        <xdr:cNvCxnSpPr/>
      </xdr:nvCxnSpPr>
      <xdr:spPr>
        <a:xfrm flipV="1">
          <a:off x="15481300" y="1293027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71634</xdr:rowOff>
    </xdr:from>
    <xdr:to>
      <xdr:col>81</xdr:col>
      <xdr:colOff>50800</xdr:colOff>
      <xdr:row>75</xdr:row>
      <xdr:rowOff>96533</xdr:rowOff>
    </xdr:to>
    <xdr:cxnSp macro="">
      <xdr:nvCxnSpPr>
        <xdr:cNvPr id="626" name="直線コネクタ 625"/>
        <xdr:cNvCxnSpPr/>
      </xdr:nvCxnSpPr>
      <xdr:spPr>
        <a:xfrm flipV="1">
          <a:off x="14592300" y="12930384"/>
          <a:ext cx="889000" cy="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96533</xdr:rowOff>
    </xdr:from>
    <xdr:to>
      <xdr:col>76</xdr:col>
      <xdr:colOff>114300</xdr:colOff>
      <xdr:row>75</xdr:row>
      <xdr:rowOff>120326</xdr:rowOff>
    </xdr:to>
    <xdr:cxnSp macro="">
      <xdr:nvCxnSpPr>
        <xdr:cNvPr id="629" name="直線コネクタ 628"/>
        <xdr:cNvCxnSpPr/>
      </xdr:nvCxnSpPr>
      <xdr:spPr>
        <a:xfrm flipV="1">
          <a:off x="13703300" y="12955283"/>
          <a:ext cx="8890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99352</xdr:rowOff>
    </xdr:from>
    <xdr:to>
      <xdr:col>71</xdr:col>
      <xdr:colOff>177800</xdr:colOff>
      <xdr:row>75</xdr:row>
      <xdr:rowOff>120326</xdr:rowOff>
    </xdr:to>
    <xdr:cxnSp macro="">
      <xdr:nvCxnSpPr>
        <xdr:cNvPr id="632" name="直線コネクタ 631"/>
        <xdr:cNvCxnSpPr/>
      </xdr:nvCxnSpPr>
      <xdr:spPr>
        <a:xfrm>
          <a:off x="12814300" y="12958102"/>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20720</xdr:rowOff>
    </xdr:from>
    <xdr:to>
      <xdr:col>85</xdr:col>
      <xdr:colOff>177800</xdr:colOff>
      <xdr:row>75</xdr:row>
      <xdr:rowOff>122320</xdr:rowOff>
    </xdr:to>
    <xdr:sp macro="" textlink="">
      <xdr:nvSpPr>
        <xdr:cNvPr id="642" name="楕円 641"/>
        <xdr:cNvSpPr/>
      </xdr:nvSpPr>
      <xdr:spPr>
        <a:xfrm>
          <a:off x="16268700" y="128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43597</xdr:rowOff>
    </xdr:from>
    <xdr:ext cx="534377" cy="259045"/>
    <xdr:sp macro="" textlink="">
      <xdr:nvSpPr>
        <xdr:cNvPr id="643" name="公債費該当値テキスト"/>
        <xdr:cNvSpPr txBox="1"/>
      </xdr:nvSpPr>
      <xdr:spPr>
        <a:xfrm>
          <a:off x="16370300" y="127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20834</xdr:rowOff>
    </xdr:from>
    <xdr:to>
      <xdr:col>81</xdr:col>
      <xdr:colOff>101600</xdr:colOff>
      <xdr:row>75</xdr:row>
      <xdr:rowOff>122434</xdr:rowOff>
    </xdr:to>
    <xdr:sp macro="" textlink="">
      <xdr:nvSpPr>
        <xdr:cNvPr id="644" name="楕円 643"/>
        <xdr:cNvSpPr/>
      </xdr:nvSpPr>
      <xdr:spPr>
        <a:xfrm>
          <a:off x="15430500" y="12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113561</xdr:rowOff>
    </xdr:from>
    <xdr:ext cx="534377" cy="259045"/>
    <xdr:sp macro="" textlink="">
      <xdr:nvSpPr>
        <xdr:cNvPr id="645" name="テキスト ボックス 644"/>
        <xdr:cNvSpPr txBox="1"/>
      </xdr:nvSpPr>
      <xdr:spPr>
        <a:xfrm>
          <a:off x="15214111" y="129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45733</xdr:rowOff>
    </xdr:from>
    <xdr:to>
      <xdr:col>76</xdr:col>
      <xdr:colOff>165100</xdr:colOff>
      <xdr:row>75</xdr:row>
      <xdr:rowOff>147334</xdr:rowOff>
    </xdr:to>
    <xdr:sp macro="" textlink="">
      <xdr:nvSpPr>
        <xdr:cNvPr id="646" name="楕円 645"/>
        <xdr:cNvSpPr/>
      </xdr:nvSpPr>
      <xdr:spPr>
        <a:xfrm>
          <a:off x="14541500" y="12904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138459</xdr:rowOff>
    </xdr:from>
    <xdr:ext cx="534377" cy="259045"/>
    <xdr:sp macro="" textlink="">
      <xdr:nvSpPr>
        <xdr:cNvPr id="647" name="テキスト ボックス 646"/>
        <xdr:cNvSpPr txBox="1"/>
      </xdr:nvSpPr>
      <xdr:spPr>
        <a:xfrm>
          <a:off x="14325111" y="129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69526</xdr:rowOff>
    </xdr:from>
    <xdr:to>
      <xdr:col>72</xdr:col>
      <xdr:colOff>38100</xdr:colOff>
      <xdr:row>75</xdr:row>
      <xdr:rowOff>171126</xdr:rowOff>
    </xdr:to>
    <xdr:sp macro="" textlink="">
      <xdr:nvSpPr>
        <xdr:cNvPr id="648" name="楕円 647"/>
        <xdr:cNvSpPr/>
      </xdr:nvSpPr>
      <xdr:spPr>
        <a:xfrm>
          <a:off x="13652500" y="129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162253</xdr:rowOff>
    </xdr:from>
    <xdr:ext cx="534377" cy="259045"/>
    <xdr:sp macro="" textlink="">
      <xdr:nvSpPr>
        <xdr:cNvPr id="649" name="テキスト ボックス 648"/>
        <xdr:cNvSpPr txBox="1"/>
      </xdr:nvSpPr>
      <xdr:spPr>
        <a:xfrm>
          <a:off x="13436111" y="130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48552</xdr:rowOff>
    </xdr:from>
    <xdr:to>
      <xdr:col>67</xdr:col>
      <xdr:colOff>101600</xdr:colOff>
      <xdr:row>75</xdr:row>
      <xdr:rowOff>150152</xdr:rowOff>
    </xdr:to>
    <xdr:sp macro="" textlink="">
      <xdr:nvSpPr>
        <xdr:cNvPr id="650" name="楕円 649"/>
        <xdr:cNvSpPr/>
      </xdr:nvSpPr>
      <xdr:spPr>
        <a:xfrm>
          <a:off x="12763500" y="129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166679</xdr:rowOff>
    </xdr:from>
    <xdr:ext cx="534377" cy="259045"/>
    <xdr:sp macro="" textlink="">
      <xdr:nvSpPr>
        <xdr:cNvPr id="651" name="テキスト ボックス 650"/>
        <xdr:cNvSpPr txBox="1"/>
      </xdr:nvSpPr>
      <xdr:spPr>
        <a:xfrm>
          <a:off x="12547111" y="1268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152738</xdr:rowOff>
    </xdr:from>
    <xdr:to>
      <xdr:col>85</xdr:col>
      <xdr:colOff>127000</xdr:colOff>
      <xdr:row>98</xdr:row>
      <xdr:rowOff>153028</xdr:rowOff>
    </xdr:to>
    <xdr:cxnSp macro="">
      <xdr:nvCxnSpPr>
        <xdr:cNvPr id="680" name="直線コネクタ 679"/>
        <xdr:cNvCxnSpPr/>
      </xdr:nvCxnSpPr>
      <xdr:spPr>
        <a:xfrm flipV="1">
          <a:off x="15481300" y="16954838"/>
          <a:ext cx="8382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106843</xdr:rowOff>
    </xdr:from>
    <xdr:to>
      <xdr:col>81</xdr:col>
      <xdr:colOff>50800</xdr:colOff>
      <xdr:row>98</xdr:row>
      <xdr:rowOff>153028</xdr:rowOff>
    </xdr:to>
    <xdr:cxnSp macro="">
      <xdr:nvCxnSpPr>
        <xdr:cNvPr id="683" name="直線コネクタ 682"/>
        <xdr:cNvCxnSpPr/>
      </xdr:nvCxnSpPr>
      <xdr:spPr>
        <a:xfrm>
          <a:off x="14592300" y="16908943"/>
          <a:ext cx="889000" cy="4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106843</xdr:rowOff>
    </xdr:from>
    <xdr:to>
      <xdr:col>76</xdr:col>
      <xdr:colOff>114300</xdr:colOff>
      <xdr:row>98</xdr:row>
      <xdr:rowOff>146527</xdr:rowOff>
    </xdr:to>
    <xdr:cxnSp macro="">
      <xdr:nvCxnSpPr>
        <xdr:cNvPr id="686" name="直線コネクタ 685"/>
        <xdr:cNvCxnSpPr/>
      </xdr:nvCxnSpPr>
      <xdr:spPr>
        <a:xfrm flipV="1">
          <a:off x="13703300" y="16908943"/>
          <a:ext cx="889000" cy="3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134069</xdr:rowOff>
    </xdr:from>
    <xdr:to>
      <xdr:col>71</xdr:col>
      <xdr:colOff>177800</xdr:colOff>
      <xdr:row>98</xdr:row>
      <xdr:rowOff>146527</xdr:rowOff>
    </xdr:to>
    <xdr:cxnSp macro="">
      <xdr:nvCxnSpPr>
        <xdr:cNvPr id="689" name="直線コネクタ 688"/>
        <xdr:cNvCxnSpPr/>
      </xdr:nvCxnSpPr>
      <xdr:spPr>
        <a:xfrm>
          <a:off x="12814300" y="16936169"/>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101938</xdr:rowOff>
    </xdr:from>
    <xdr:to>
      <xdr:col>85</xdr:col>
      <xdr:colOff>177800</xdr:colOff>
      <xdr:row>99</xdr:row>
      <xdr:rowOff>32088</xdr:rowOff>
    </xdr:to>
    <xdr:sp macro="" textlink="">
      <xdr:nvSpPr>
        <xdr:cNvPr id="699" name="楕円 698"/>
        <xdr:cNvSpPr/>
      </xdr:nvSpPr>
      <xdr:spPr>
        <a:xfrm>
          <a:off x="16268700" y="1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16865</xdr:rowOff>
    </xdr:from>
    <xdr:ext cx="469744" cy="259045"/>
    <xdr:sp macro="" textlink="">
      <xdr:nvSpPr>
        <xdr:cNvPr id="700" name="積立金該当値テキスト"/>
        <xdr:cNvSpPr txBox="1"/>
      </xdr:nvSpPr>
      <xdr:spPr>
        <a:xfrm>
          <a:off x="16370300" y="1681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102228</xdr:rowOff>
    </xdr:from>
    <xdr:to>
      <xdr:col>81</xdr:col>
      <xdr:colOff>101600</xdr:colOff>
      <xdr:row>99</xdr:row>
      <xdr:rowOff>32378</xdr:rowOff>
    </xdr:to>
    <xdr:sp macro="" textlink="">
      <xdr:nvSpPr>
        <xdr:cNvPr id="701" name="楕円 700"/>
        <xdr:cNvSpPr/>
      </xdr:nvSpPr>
      <xdr:spPr>
        <a:xfrm>
          <a:off x="15430500" y="1690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23505</xdr:rowOff>
    </xdr:from>
    <xdr:ext cx="469744" cy="259045"/>
    <xdr:sp macro="" textlink="">
      <xdr:nvSpPr>
        <xdr:cNvPr id="702" name="テキスト ボックス 701"/>
        <xdr:cNvSpPr txBox="1"/>
      </xdr:nvSpPr>
      <xdr:spPr>
        <a:xfrm>
          <a:off x="15246428" y="1699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56043</xdr:rowOff>
    </xdr:from>
    <xdr:to>
      <xdr:col>76</xdr:col>
      <xdr:colOff>165100</xdr:colOff>
      <xdr:row>98</xdr:row>
      <xdr:rowOff>157643</xdr:rowOff>
    </xdr:to>
    <xdr:sp macro="" textlink="">
      <xdr:nvSpPr>
        <xdr:cNvPr id="703" name="楕円 702"/>
        <xdr:cNvSpPr/>
      </xdr:nvSpPr>
      <xdr:spPr>
        <a:xfrm>
          <a:off x="14541500" y="168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148770</xdr:rowOff>
    </xdr:from>
    <xdr:ext cx="534377" cy="259045"/>
    <xdr:sp macro="" textlink="">
      <xdr:nvSpPr>
        <xdr:cNvPr id="704" name="テキスト ボックス 703"/>
        <xdr:cNvSpPr txBox="1"/>
      </xdr:nvSpPr>
      <xdr:spPr>
        <a:xfrm>
          <a:off x="14325111" y="1695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95727</xdr:rowOff>
    </xdr:from>
    <xdr:to>
      <xdr:col>72</xdr:col>
      <xdr:colOff>38100</xdr:colOff>
      <xdr:row>99</xdr:row>
      <xdr:rowOff>25877</xdr:rowOff>
    </xdr:to>
    <xdr:sp macro="" textlink="">
      <xdr:nvSpPr>
        <xdr:cNvPr id="705" name="楕円 704"/>
        <xdr:cNvSpPr/>
      </xdr:nvSpPr>
      <xdr:spPr>
        <a:xfrm>
          <a:off x="13652500" y="168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17004</xdr:rowOff>
    </xdr:from>
    <xdr:ext cx="469744" cy="259045"/>
    <xdr:sp macro="" textlink="">
      <xdr:nvSpPr>
        <xdr:cNvPr id="706" name="テキスト ボックス 705"/>
        <xdr:cNvSpPr txBox="1"/>
      </xdr:nvSpPr>
      <xdr:spPr>
        <a:xfrm>
          <a:off x="13468428" y="1699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83269</xdr:rowOff>
    </xdr:from>
    <xdr:to>
      <xdr:col>67</xdr:col>
      <xdr:colOff>101600</xdr:colOff>
      <xdr:row>99</xdr:row>
      <xdr:rowOff>13419</xdr:rowOff>
    </xdr:to>
    <xdr:sp macro="" textlink="">
      <xdr:nvSpPr>
        <xdr:cNvPr id="707" name="楕円 706"/>
        <xdr:cNvSpPr/>
      </xdr:nvSpPr>
      <xdr:spPr>
        <a:xfrm>
          <a:off x="12763500" y="168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4546</xdr:rowOff>
    </xdr:from>
    <xdr:ext cx="534377" cy="259045"/>
    <xdr:sp macro="" textlink="">
      <xdr:nvSpPr>
        <xdr:cNvPr id="708" name="テキスト ボックス 707"/>
        <xdr:cNvSpPr txBox="1"/>
      </xdr:nvSpPr>
      <xdr:spPr>
        <a:xfrm>
          <a:off x="12547111" y="169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58874</xdr:rowOff>
    </xdr:from>
    <xdr:to>
      <xdr:col>116</xdr:col>
      <xdr:colOff>63500</xdr:colOff>
      <xdr:row>38</xdr:row>
      <xdr:rowOff>72753</xdr:rowOff>
    </xdr:to>
    <xdr:cxnSp macro="">
      <xdr:nvCxnSpPr>
        <xdr:cNvPr id="739" name="直線コネクタ 738"/>
        <xdr:cNvCxnSpPr/>
      </xdr:nvCxnSpPr>
      <xdr:spPr>
        <a:xfrm flipV="1">
          <a:off x="21323300" y="6573974"/>
          <a:ext cx="8382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0" name="投資及び出資金平均値テキスト"/>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72753</xdr:rowOff>
    </xdr:from>
    <xdr:to>
      <xdr:col>111</xdr:col>
      <xdr:colOff>177800</xdr:colOff>
      <xdr:row>38</xdr:row>
      <xdr:rowOff>105247</xdr:rowOff>
    </xdr:to>
    <xdr:cxnSp macro="">
      <xdr:nvCxnSpPr>
        <xdr:cNvPr id="742" name="直線コネクタ 741"/>
        <xdr:cNvCxnSpPr/>
      </xdr:nvCxnSpPr>
      <xdr:spPr>
        <a:xfrm flipV="1">
          <a:off x="20434300" y="6587853"/>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105247</xdr:rowOff>
    </xdr:from>
    <xdr:to>
      <xdr:col>107</xdr:col>
      <xdr:colOff>50800</xdr:colOff>
      <xdr:row>39</xdr:row>
      <xdr:rowOff>98878</xdr:rowOff>
    </xdr:to>
    <xdr:cxnSp macro="">
      <xdr:nvCxnSpPr>
        <xdr:cNvPr id="745" name="直線コネクタ 744"/>
        <xdr:cNvCxnSpPr/>
      </xdr:nvCxnSpPr>
      <xdr:spPr>
        <a:xfrm flipV="1">
          <a:off x="19545300" y="6620347"/>
          <a:ext cx="889000" cy="16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7" name="テキスト ボックス 746"/>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8074</xdr:rowOff>
    </xdr:from>
    <xdr:to>
      <xdr:col>116</xdr:col>
      <xdr:colOff>114300</xdr:colOff>
      <xdr:row>38</xdr:row>
      <xdr:rowOff>109674</xdr:rowOff>
    </xdr:to>
    <xdr:sp macro="" textlink="">
      <xdr:nvSpPr>
        <xdr:cNvPr id="758" name="楕円 757"/>
        <xdr:cNvSpPr/>
      </xdr:nvSpPr>
      <xdr:spPr>
        <a:xfrm>
          <a:off x="22110700" y="65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30951</xdr:rowOff>
    </xdr:from>
    <xdr:ext cx="469744" cy="259045"/>
    <xdr:sp macro="" textlink="">
      <xdr:nvSpPr>
        <xdr:cNvPr id="759" name="投資及び出資金該当値テキスト"/>
        <xdr:cNvSpPr txBox="1"/>
      </xdr:nvSpPr>
      <xdr:spPr>
        <a:xfrm>
          <a:off x="22212300" y="63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21953</xdr:rowOff>
    </xdr:from>
    <xdr:to>
      <xdr:col>112</xdr:col>
      <xdr:colOff>38100</xdr:colOff>
      <xdr:row>38</xdr:row>
      <xdr:rowOff>123553</xdr:rowOff>
    </xdr:to>
    <xdr:sp macro="" textlink="">
      <xdr:nvSpPr>
        <xdr:cNvPr id="760" name="楕円 759"/>
        <xdr:cNvSpPr/>
      </xdr:nvSpPr>
      <xdr:spPr>
        <a:xfrm>
          <a:off x="21272500" y="65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140080</xdr:rowOff>
    </xdr:from>
    <xdr:ext cx="469744" cy="259045"/>
    <xdr:sp macro="" textlink="">
      <xdr:nvSpPr>
        <xdr:cNvPr id="761" name="テキスト ボックス 760"/>
        <xdr:cNvSpPr txBox="1"/>
      </xdr:nvSpPr>
      <xdr:spPr>
        <a:xfrm>
          <a:off x="21088428" y="631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54447</xdr:rowOff>
    </xdr:from>
    <xdr:to>
      <xdr:col>107</xdr:col>
      <xdr:colOff>101600</xdr:colOff>
      <xdr:row>38</xdr:row>
      <xdr:rowOff>156047</xdr:rowOff>
    </xdr:to>
    <xdr:sp macro="" textlink="">
      <xdr:nvSpPr>
        <xdr:cNvPr id="762" name="楕円 761"/>
        <xdr:cNvSpPr/>
      </xdr:nvSpPr>
      <xdr:spPr>
        <a:xfrm>
          <a:off x="20383500" y="65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1124</xdr:rowOff>
    </xdr:from>
    <xdr:ext cx="469744" cy="259045"/>
    <xdr:sp macro="" textlink="">
      <xdr:nvSpPr>
        <xdr:cNvPr id="763" name="テキスト ボックス 762"/>
        <xdr:cNvSpPr txBox="1"/>
      </xdr:nvSpPr>
      <xdr:spPr>
        <a:xfrm>
          <a:off x="20199428" y="634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33687</xdr:rowOff>
    </xdr:from>
    <xdr:to>
      <xdr:col>116</xdr:col>
      <xdr:colOff>63500</xdr:colOff>
      <xdr:row>59</xdr:row>
      <xdr:rowOff>33801</xdr:rowOff>
    </xdr:to>
    <xdr:cxnSp macro="">
      <xdr:nvCxnSpPr>
        <xdr:cNvPr id="796" name="直線コネクタ 795"/>
        <xdr:cNvCxnSpPr/>
      </xdr:nvCxnSpPr>
      <xdr:spPr>
        <a:xfrm flipV="1">
          <a:off x="21323300" y="1014923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33801</xdr:rowOff>
    </xdr:from>
    <xdr:to>
      <xdr:col>111</xdr:col>
      <xdr:colOff>177800</xdr:colOff>
      <xdr:row>59</xdr:row>
      <xdr:rowOff>33877</xdr:rowOff>
    </xdr:to>
    <xdr:cxnSp macro="">
      <xdr:nvCxnSpPr>
        <xdr:cNvPr id="799" name="直線コネクタ 798"/>
        <xdr:cNvCxnSpPr/>
      </xdr:nvCxnSpPr>
      <xdr:spPr>
        <a:xfrm flipV="1">
          <a:off x="20434300" y="1014935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33325</xdr:rowOff>
    </xdr:from>
    <xdr:to>
      <xdr:col>107</xdr:col>
      <xdr:colOff>50800</xdr:colOff>
      <xdr:row>59</xdr:row>
      <xdr:rowOff>33877</xdr:rowOff>
    </xdr:to>
    <xdr:cxnSp macro="">
      <xdr:nvCxnSpPr>
        <xdr:cNvPr id="802" name="直線コネクタ 801"/>
        <xdr:cNvCxnSpPr/>
      </xdr:nvCxnSpPr>
      <xdr:spPr>
        <a:xfrm>
          <a:off x="19545300" y="10148875"/>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33286</xdr:rowOff>
    </xdr:from>
    <xdr:to>
      <xdr:col>102</xdr:col>
      <xdr:colOff>114300</xdr:colOff>
      <xdr:row>59</xdr:row>
      <xdr:rowOff>33325</xdr:rowOff>
    </xdr:to>
    <xdr:cxnSp macro="">
      <xdr:nvCxnSpPr>
        <xdr:cNvPr id="805" name="直線コネクタ 804"/>
        <xdr:cNvCxnSpPr/>
      </xdr:nvCxnSpPr>
      <xdr:spPr>
        <a:xfrm>
          <a:off x="18656300" y="1014883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154337</xdr:rowOff>
    </xdr:from>
    <xdr:to>
      <xdr:col>116</xdr:col>
      <xdr:colOff>114300</xdr:colOff>
      <xdr:row>59</xdr:row>
      <xdr:rowOff>84487</xdr:rowOff>
    </xdr:to>
    <xdr:sp macro="" textlink="">
      <xdr:nvSpPr>
        <xdr:cNvPr id="815" name="楕円 814"/>
        <xdr:cNvSpPr/>
      </xdr:nvSpPr>
      <xdr:spPr>
        <a:xfrm>
          <a:off x="22110700" y="100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69264</xdr:rowOff>
    </xdr:from>
    <xdr:ext cx="378565" cy="259045"/>
    <xdr:sp macro="" textlink="">
      <xdr:nvSpPr>
        <xdr:cNvPr id="816" name="貸付金該当値テキスト"/>
        <xdr:cNvSpPr txBox="1"/>
      </xdr:nvSpPr>
      <xdr:spPr>
        <a:xfrm>
          <a:off x="22212300" y="100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154451</xdr:rowOff>
    </xdr:from>
    <xdr:to>
      <xdr:col>112</xdr:col>
      <xdr:colOff>38100</xdr:colOff>
      <xdr:row>59</xdr:row>
      <xdr:rowOff>84601</xdr:rowOff>
    </xdr:to>
    <xdr:sp macro="" textlink="">
      <xdr:nvSpPr>
        <xdr:cNvPr id="817" name="楕円 816"/>
        <xdr:cNvSpPr/>
      </xdr:nvSpPr>
      <xdr:spPr>
        <a:xfrm>
          <a:off x="21272500" y="100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75728</xdr:rowOff>
    </xdr:from>
    <xdr:ext cx="378565" cy="259045"/>
    <xdr:sp macro="" textlink="">
      <xdr:nvSpPr>
        <xdr:cNvPr id="818" name="テキスト ボックス 817"/>
        <xdr:cNvSpPr txBox="1"/>
      </xdr:nvSpPr>
      <xdr:spPr>
        <a:xfrm>
          <a:off x="21134017" y="10191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154527</xdr:rowOff>
    </xdr:from>
    <xdr:to>
      <xdr:col>107</xdr:col>
      <xdr:colOff>101600</xdr:colOff>
      <xdr:row>59</xdr:row>
      <xdr:rowOff>84677</xdr:rowOff>
    </xdr:to>
    <xdr:sp macro="" textlink="">
      <xdr:nvSpPr>
        <xdr:cNvPr id="819" name="楕円 818"/>
        <xdr:cNvSpPr/>
      </xdr:nvSpPr>
      <xdr:spPr>
        <a:xfrm>
          <a:off x="20383500" y="10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75804</xdr:rowOff>
    </xdr:from>
    <xdr:ext cx="378565" cy="259045"/>
    <xdr:sp macro="" textlink="">
      <xdr:nvSpPr>
        <xdr:cNvPr id="820" name="テキスト ボックス 819"/>
        <xdr:cNvSpPr txBox="1"/>
      </xdr:nvSpPr>
      <xdr:spPr>
        <a:xfrm>
          <a:off x="20245017" y="10191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153975</xdr:rowOff>
    </xdr:from>
    <xdr:to>
      <xdr:col>102</xdr:col>
      <xdr:colOff>165100</xdr:colOff>
      <xdr:row>59</xdr:row>
      <xdr:rowOff>84125</xdr:rowOff>
    </xdr:to>
    <xdr:sp macro="" textlink="">
      <xdr:nvSpPr>
        <xdr:cNvPr id="821" name="楕円 820"/>
        <xdr:cNvSpPr/>
      </xdr:nvSpPr>
      <xdr:spPr>
        <a:xfrm>
          <a:off x="19494500" y="100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75252</xdr:rowOff>
    </xdr:from>
    <xdr:ext cx="378565" cy="259045"/>
    <xdr:sp macro="" textlink="">
      <xdr:nvSpPr>
        <xdr:cNvPr id="822" name="テキスト ボックス 821"/>
        <xdr:cNvSpPr txBox="1"/>
      </xdr:nvSpPr>
      <xdr:spPr>
        <a:xfrm>
          <a:off x="19356017" y="1019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153936</xdr:rowOff>
    </xdr:from>
    <xdr:to>
      <xdr:col>98</xdr:col>
      <xdr:colOff>38100</xdr:colOff>
      <xdr:row>59</xdr:row>
      <xdr:rowOff>84086</xdr:rowOff>
    </xdr:to>
    <xdr:sp macro="" textlink="">
      <xdr:nvSpPr>
        <xdr:cNvPr id="823" name="楕円 822"/>
        <xdr:cNvSpPr/>
      </xdr:nvSpPr>
      <xdr:spPr>
        <a:xfrm>
          <a:off x="18605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75213</xdr:rowOff>
    </xdr:from>
    <xdr:ext cx="378565" cy="259045"/>
    <xdr:sp macro="" textlink="">
      <xdr:nvSpPr>
        <xdr:cNvPr id="824" name="テキスト ボックス 823"/>
        <xdr:cNvSpPr txBox="1"/>
      </xdr:nvSpPr>
      <xdr:spPr>
        <a:xfrm>
          <a:off x="18467017" y="1019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81979</xdr:rowOff>
    </xdr:from>
    <xdr:to>
      <xdr:col>116</xdr:col>
      <xdr:colOff>63500</xdr:colOff>
      <xdr:row>75</xdr:row>
      <xdr:rowOff>151816</xdr:rowOff>
    </xdr:to>
    <xdr:cxnSp macro="">
      <xdr:nvCxnSpPr>
        <xdr:cNvPr id="854" name="直線コネクタ 853"/>
        <xdr:cNvCxnSpPr/>
      </xdr:nvCxnSpPr>
      <xdr:spPr>
        <a:xfrm flipV="1">
          <a:off x="21323300" y="12940729"/>
          <a:ext cx="8382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151816</xdr:rowOff>
    </xdr:from>
    <xdr:to>
      <xdr:col>111</xdr:col>
      <xdr:colOff>177800</xdr:colOff>
      <xdr:row>76</xdr:row>
      <xdr:rowOff>29287</xdr:rowOff>
    </xdr:to>
    <xdr:cxnSp macro="">
      <xdr:nvCxnSpPr>
        <xdr:cNvPr id="857" name="直線コネクタ 856"/>
        <xdr:cNvCxnSpPr/>
      </xdr:nvCxnSpPr>
      <xdr:spPr>
        <a:xfrm flipV="1">
          <a:off x="20434300" y="13010566"/>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29287</xdr:rowOff>
    </xdr:from>
    <xdr:to>
      <xdr:col>107</xdr:col>
      <xdr:colOff>50800</xdr:colOff>
      <xdr:row>76</xdr:row>
      <xdr:rowOff>64376</xdr:rowOff>
    </xdr:to>
    <xdr:cxnSp macro="">
      <xdr:nvCxnSpPr>
        <xdr:cNvPr id="860" name="直線コネクタ 859"/>
        <xdr:cNvCxnSpPr/>
      </xdr:nvCxnSpPr>
      <xdr:spPr>
        <a:xfrm flipV="1">
          <a:off x="19545300" y="13059487"/>
          <a:ext cx="8890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64376</xdr:rowOff>
    </xdr:from>
    <xdr:to>
      <xdr:col>102</xdr:col>
      <xdr:colOff>114300</xdr:colOff>
      <xdr:row>76</xdr:row>
      <xdr:rowOff>111086</xdr:rowOff>
    </xdr:to>
    <xdr:cxnSp macro="">
      <xdr:nvCxnSpPr>
        <xdr:cNvPr id="863" name="直線コネクタ 862"/>
        <xdr:cNvCxnSpPr/>
      </xdr:nvCxnSpPr>
      <xdr:spPr>
        <a:xfrm flipV="1">
          <a:off x="18656300" y="13094576"/>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31179</xdr:rowOff>
    </xdr:from>
    <xdr:to>
      <xdr:col>116</xdr:col>
      <xdr:colOff>114300</xdr:colOff>
      <xdr:row>75</xdr:row>
      <xdr:rowOff>132779</xdr:rowOff>
    </xdr:to>
    <xdr:sp macro="" textlink="">
      <xdr:nvSpPr>
        <xdr:cNvPr id="873" name="楕円 872"/>
        <xdr:cNvSpPr/>
      </xdr:nvSpPr>
      <xdr:spPr>
        <a:xfrm>
          <a:off x="22110700" y="128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9606</xdr:rowOff>
    </xdr:from>
    <xdr:ext cx="534377" cy="259045"/>
    <xdr:sp macro="" textlink="">
      <xdr:nvSpPr>
        <xdr:cNvPr id="874" name="繰出金該当値テキスト"/>
        <xdr:cNvSpPr txBox="1"/>
      </xdr:nvSpPr>
      <xdr:spPr>
        <a:xfrm>
          <a:off x="22212300" y="128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101016</xdr:rowOff>
    </xdr:from>
    <xdr:to>
      <xdr:col>112</xdr:col>
      <xdr:colOff>38100</xdr:colOff>
      <xdr:row>76</xdr:row>
      <xdr:rowOff>31166</xdr:rowOff>
    </xdr:to>
    <xdr:sp macro="" textlink="">
      <xdr:nvSpPr>
        <xdr:cNvPr id="875" name="楕円 874"/>
        <xdr:cNvSpPr/>
      </xdr:nvSpPr>
      <xdr:spPr>
        <a:xfrm>
          <a:off x="21272500" y="129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22293</xdr:rowOff>
    </xdr:from>
    <xdr:ext cx="534377" cy="259045"/>
    <xdr:sp macro="" textlink="">
      <xdr:nvSpPr>
        <xdr:cNvPr id="876" name="テキスト ボックス 875"/>
        <xdr:cNvSpPr txBox="1"/>
      </xdr:nvSpPr>
      <xdr:spPr>
        <a:xfrm>
          <a:off x="21056111" y="130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149937</xdr:rowOff>
    </xdr:from>
    <xdr:to>
      <xdr:col>107</xdr:col>
      <xdr:colOff>101600</xdr:colOff>
      <xdr:row>76</xdr:row>
      <xdr:rowOff>80087</xdr:rowOff>
    </xdr:to>
    <xdr:sp macro="" textlink="">
      <xdr:nvSpPr>
        <xdr:cNvPr id="877" name="楕円 876"/>
        <xdr:cNvSpPr/>
      </xdr:nvSpPr>
      <xdr:spPr>
        <a:xfrm>
          <a:off x="20383500" y="130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71214</xdr:rowOff>
    </xdr:from>
    <xdr:ext cx="534377" cy="259045"/>
    <xdr:sp macro="" textlink="">
      <xdr:nvSpPr>
        <xdr:cNvPr id="878" name="テキスト ボックス 877"/>
        <xdr:cNvSpPr txBox="1"/>
      </xdr:nvSpPr>
      <xdr:spPr>
        <a:xfrm>
          <a:off x="20167111" y="131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13576</xdr:rowOff>
    </xdr:from>
    <xdr:to>
      <xdr:col>102</xdr:col>
      <xdr:colOff>165100</xdr:colOff>
      <xdr:row>76</xdr:row>
      <xdr:rowOff>115176</xdr:rowOff>
    </xdr:to>
    <xdr:sp macro="" textlink="">
      <xdr:nvSpPr>
        <xdr:cNvPr id="879" name="楕円 878"/>
        <xdr:cNvSpPr/>
      </xdr:nvSpPr>
      <xdr:spPr>
        <a:xfrm>
          <a:off x="19494500" y="130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106303</xdr:rowOff>
    </xdr:from>
    <xdr:ext cx="534377" cy="259045"/>
    <xdr:sp macro="" textlink="">
      <xdr:nvSpPr>
        <xdr:cNvPr id="880" name="テキスト ボックス 879"/>
        <xdr:cNvSpPr txBox="1"/>
      </xdr:nvSpPr>
      <xdr:spPr>
        <a:xfrm>
          <a:off x="19278111" y="1313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60286</xdr:rowOff>
    </xdr:from>
    <xdr:to>
      <xdr:col>98</xdr:col>
      <xdr:colOff>38100</xdr:colOff>
      <xdr:row>76</xdr:row>
      <xdr:rowOff>161886</xdr:rowOff>
    </xdr:to>
    <xdr:sp macro="" textlink="">
      <xdr:nvSpPr>
        <xdr:cNvPr id="881" name="楕円 880"/>
        <xdr:cNvSpPr/>
      </xdr:nvSpPr>
      <xdr:spPr>
        <a:xfrm>
          <a:off x="18605500" y="130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153013</xdr:rowOff>
    </xdr:from>
    <xdr:ext cx="534377" cy="259045"/>
    <xdr:sp macro="" textlink="">
      <xdr:nvSpPr>
        <xdr:cNvPr id="882" name="テキスト ボックス 881"/>
        <xdr:cNvSpPr txBox="1"/>
      </xdr:nvSpPr>
      <xdr:spPr>
        <a:xfrm>
          <a:off x="18389111" y="1318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年度の歳出決算総額では、住民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人あたり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384,047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円となり、前年度の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419,376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35,329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主な増額要因としては、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介護保険事業特別会計や後期高齢者医療特別会計の支出が増えたことによる繰出金の増加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1,833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円増加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一方で主な減少要因として、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大型整備事業の減少に伴う普通建設事業費の減少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35,988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り、これらの影響で令和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人あたり歳出額が前年度比減少となった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大型建設事業に伴い今後数年間は普通建設事業費の増加が見込まれるため、行政改革を通じて歳出を抑制し、財政の健全化に努める。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106,181
103,541
91.25
45,966,708
40,778,465
4,384,449
24,232,639
34,677,454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42926</xdr:rowOff>
    </xdr:from>
    <xdr:to>
      <xdr:col>24</xdr:col>
      <xdr:colOff>63500</xdr:colOff>
      <xdr:row>34</xdr:row>
      <xdr:rowOff>115316</xdr:rowOff>
    </xdr:to>
    <xdr:cxnSp macro="">
      <xdr:nvCxnSpPr>
        <xdr:cNvPr id="61" name="直線コネクタ 60"/>
        <xdr:cNvCxnSpPr/>
      </xdr:nvCxnSpPr>
      <xdr:spPr>
        <a:xfrm flipV="1">
          <a:off x="3797300" y="587222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91694</xdr:rowOff>
    </xdr:from>
    <xdr:to>
      <xdr:col>19</xdr:col>
      <xdr:colOff>177800</xdr:colOff>
      <xdr:row>34</xdr:row>
      <xdr:rowOff>115316</xdr:rowOff>
    </xdr:to>
    <xdr:cxnSp macro="">
      <xdr:nvCxnSpPr>
        <xdr:cNvPr id="64" name="直線コネクタ 63"/>
        <xdr:cNvCxnSpPr/>
      </xdr:nvCxnSpPr>
      <xdr:spPr>
        <a:xfrm>
          <a:off x="2908300" y="592099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52832</xdr:rowOff>
    </xdr:from>
    <xdr:to>
      <xdr:col>15</xdr:col>
      <xdr:colOff>50800</xdr:colOff>
      <xdr:row>34</xdr:row>
      <xdr:rowOff>91694</xdr:rowOff>
    </xdr:to>
    <xdr:cxnSp macro="">
      <xdr:nvCxnSpPr>
        <xdr:cNvPr id="67" name="直線コネクタ 66"/>
        <xdr:cNvCxnSpPr/>
      </xdr:nvCxnSpPr>
      <xdr:spPr>
        <a:xfrm>
          <a:off x="2019300" y="58821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154940</xdr:rowOff>
    </xdr:from>
    <xdr:to>
      <xdr:col>10</xdr:col>
      <xdr:colOff>114300</xdr:colOff>
      <xdr:row>34</xdr:row>
      <xdr:rowOff>52832</xdr:rowOff>
    </xdr:to>
    <xdr:cxnSp macro="">
      <xdr:nvCxnSpPr>
        <xdr:cNvPr id="70" name="直線コネクタ 69"/>
        <xdr:cNvCxnSpPr/>
      </xdr:nvCxnSpPr>
      <xdr:spPr>
        <a:xfrm>
          <a:off x="1130300" y="5812790"/>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163576</xdr:rowOff>
    </xdr:from>
    <xdr:to>
      <xdr:col>24</xdr:col>
      <xdr:colOff>114300</xdr:colOff>
      <xdr:row>34</xdr:row>
      <xdr:rowOff>93726</xdr:rowOff>
    </xdr:to>
    <xdr:sp macro="" textlink="">
      <xdr:nvSpPr>
        <xdr:cNvPr id="80" name="楕円 79"/>
        <xdr:cNvSpPr/>
      </xdr:nvSpPr>
      <xdr:spPr>
        <a:xfrm>
          <a:off x="45847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15003</xdr:rowOff>
    </xdr:from>
    <xdr:ext cx="469744" cy="259045"/>
    <xdr:sp macro="" textlink="">
      <xdr:nvSpPr>
        <xdr:cNvPr id="81" name="議会費該当値テキスト"/>
        <xdr:cNvSpPr txBox="1"/>
      </xdr:nvSpPr>
      <xdr:spPr>
        <a:xfrm>
          <a:off x="4686300"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64516</xdr:rowOff>
    </xdr:from>
    <xdr:to>
      <xdr:col>20</xdr:col>
      <xdr:colOff>38100</xdr:colOff>
      <xdr:row>34</xdr:row>
      <xdr:rowOff>166116</xdr:rowOff>
    </xdr:to>
    <xdr:sp macro="" textlink="">
      <xdr:nvSpPr>
        <xdr:cNvPr id="82" name="楕円 81"/>
        <xdr:cNvSpPr/>
      </xdr:nvSpPr>
      <xdr:spPr>
        <a:xfrm>
          <a:off x="3746500" y="58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157243</xdr:rowOff>
    </xdr:from>
    <xdr:ext cx="469744" cy="259045"/>
    <xdr:sp macro="" textlink="">
      <xdr:nvSpPr>
        <xdr:cNvPr id="83" name="テキスト ボックス 82"/>
        <xdr:cNvSpPr txBox="1"/>
      </xdr:nvSpPr>
      <xdr:spPr>
        <a:xfrm>
          <a:off x="3562428" y="598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40894</xdr:rowOff>
    </xdr:from>
    <xdr:to>
      <xdr:col>15</xdr:col>
      <xdr:colOff>101600</xdr:colOff>
      <xdr:row>34</xdr:row>
      <xdr:rowOff>142494</xdr:rowOff>
    </xdr:to>
    <xdr:sp macro="" textlink="">
      <xdr:nvSpPr>
        <xdr:cNvPr id="84" name="楕円 83"/>
        <xdr:cNvSpPr/>
      </xdr:nvSpPr>
      <xdr:spPr>
        <a:xfrm>
          <a:off x="28575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133621</xdr:rowOff>
    </xdr:from>
    <xdr:ext cx="469744" cy="259045"/>
    <xdr:sp macro="" textlink="">
      <xdr:nvSpPr>
        <xdr:cNvPr id="85" name="テキスト ボックス 84"/>
        <xdr:cNvSpPr txBox="1"/>
      </xdr:nvSpPr>
      <xdr:spPr>
        <a:xfrm>
          <a:off x="2673428" y="59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2032</xdr:rowOff>
    </xdr:from>
    <xdr:to>
      <xdr:col>10</xdr:col>
      <xdr:colOff>165100</xdr:colOff>
      <xdr:row>34</xdr:row>
      <xdr:rowOff>103632</xdr:rowOff>
    </xdr:to>
    <xdr:sp macro="" textlink="">
      <xdr:nvSpPr>
        <xdr:cNvPr id="86" name="楕円 85"/>
        <xdr:cNvSpPr/>
      </xdr:nvSpPr>
      <xdr:spPr>
        <a:xfrm>
          <a:off x="1968500" y="58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120159</xdr:rowOff>
    </xdr:from>
    <xdr:ext cx="469744" cy="259045"/>
    <xdr:sp macro="" textlink="">
      <xdr:nvSpPr>
        <xdr:cNvPr id="87" name="テキスト ボックス 86"/>
        <xdr:cNvSpPr txBox="1"/>
      </xdr:nvSpPr>
      <xdr:spPr>
        <a:xfrm>
          <a:off x="1784428" y="560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88" name="楕円 87"/>
        <xdr:cNvSpPr/>
      </xdr:nvSpPr>
      <xdr:spPr>
        <a:xfrm>
          <a:off x="10795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50817</xdr:rowOff>
    </xdr:from>
    <xdr:ext cx="469744" cy="259045"/>
    <xdr:sp macro="" textlink="">
      <xdr:nvSpPr>
        <xdr:cNvPr id="89" name="テキスト ボックス 88"/>
        <xdr:cNvSpPr txBox="1"/>
      </xdr:nvSpPr>
      <xdr:spPr>
        <a:xfrm>
          <a:off x="895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61505</xdr:rowOff>
    </xdr:from>
    <xdr:to>
      <xdr:col>24</xdr:col>
      <xdr:colOff>63500</xdr:colOff>
      <xdr:row>57</xdr:row>
      <xdr:rowOff>127817</xdr:rowOff>
    </xdr:to>
    <xdr:cxnSp macro="">
      <xdr:nvCxnSpPr>
        <xdr:cNvPr id="116" name="直線コネクタ 115"/>
        <xdr:cNvCxnSpPr/>
      </xdr:nvCxnSpPr>
      <xdr:spPr>
        <a:xfrm>
          <a:off x="3797300" y="9834155"/>
          <a:ext cx="838200" cy="6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61505</xdr:rowOff>
    </xdr:from>
    <xdr:to>
      <xdr:col>19</xdr:col>
      <xdr:colOff>177800</xdr:colOff>
      <xdr:row>57</xdr:row>
      <xdr:rowOff>123054</xdr:rowOff>
    </xdr:to>
    <xdr:cxnSp macro="">
      <xdr:nvCxnSpPr>
        <xdr:cNvPr id="119" name="直線コネクタ 118"/>
        <xdr:cNvCxnSpPr/>
      </xdr:nvCxnSpPr>
      <xdr:spPr>
        <a:xfrm flipV="1">
          <a:off x="2908300" y="9834155"/>
          <a:ext cx="889000" cy="6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44300</xdr:rowOff>
    </xdr:from>
    <xdr:to>
      <xdr:col>15</xdr:col>
      <xdr:colOff>50800</xdr:colOff>
      <xdr:row>57</xdr:row>
      <xdr:rowOff>123054</xdr:rowOff>
    </xdr:to>
    <xdr:cxnSp macro="">
      <xdr:nvCxnSpPr>
        <xdr:cNvPr id="122" name="直線コネクタ 121"/>
        <xdr:cNvCxnSpPr/>
      </xdr:nvCxnSpPr>
      <xdr:spPr>
        <a:xfrm>
          <a:off x="2019300" y="9474050"/>
          <a:ext cx="889000" cy="42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44300</xdr:rowOff>
    </xdr:from>
    <xdr:to>
      <xdr:col>10</xdr:col>
      <xdr:colOff>114300</xdr:colOff>
      <xdr:row>57</xdr:row>
      <xdr:rowOff>123940</xdr:rowOff>
    </xdr:to>
    <xdr:cxnSp macro="">
      <xdr:nvCxnSpPr>
        <xdr:cNvPr id="125" name="直線コネクタ 124"/>
        <xdr:cNvCxnSpPr/>
      </xdr:nvCxnSpPr>
      <xdr:spPr>
        <a:xfrm flipV="1">
          <a:off x="1130300" y="9474050"/>
          <a:ext cx="889000" cy="4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77017</xdr:rowOff>
    </xdr:from>
    <xdr:to>
      <xdr:col>24</xdr:col>
      <xdr:colOff>114300</xdr:colOff>
      <xdr:row>58</xdr:row>
      <xdr:rowOff>7167</xdr:rowOff>
    </xdr:to>
    <xdr:sp macro="" textlink="">
      <xdr:nvSpPr>
        <xdr:cNvPr id="135" name="楕円 134"/>
        <xdr:cNvSpPr/>
      </xdr:nvSpPr>
      <xdr:spPr>
        <a:xfrm>
          <a:off x="4584700" y="984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163394</xdr:rowOff>
    </xdr:from>
    <xdr:ext cx="534377" cy="259045"/>
    <xdr:sp macro="" textlink="">
      <xdr:nvSpPr>
        <xdr:cNvPr id="136" name="総務費該当値テキスト"/>
        <xdr:cNvSpPr txBox="1"/>
      </xdr:nvSpPr>
      <xdr:spPr>
        <a:xfrm>
          <a:off x="4686300" y="9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10705</xdr:rowOff>
    </xdr:from>
    <xdr:to>
      <xdr:col>20</xdr:col>
      <xdr:colOff>38100</xdr:colOff>
      <xdr:row>57</xdr:row>
      <xdr:rowOff>112305</xdr:rowOff>
    </xdr:to>
    <xdr:sp macro="" textlink="">
      <xdr:nvSpPr>
        <xdr:cNvPr id="137" name="楕円 136"/>
        <xdr:cNvSpPr/>
      </xdr:nvSpPr>
      <xdr:spPr>
        <a:xfrm>
          <a:off x="3746500" y="97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103432</xdr:rowOff>
    </xdr:from>
    <xdr:ext cx="534377" cy="259045"/>
    <xdr:sp macro="" textlink="">
      <xdr:nvSpPr>
        <xdr:cNvPr id="138" name="テキスト ボックス 137"/>
        <xdr:cNvSpPr txBox="1"/>
      </xdr:nvSpPr>
      <xdr:spPr>
        <a:xfrm>
          <a:off x="3530111" y="98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72254</xdr:rowOff>
    </xdr:from>
    <xdr:to>
      <xdr:col>15</xdr:col>
      <xdr:colOff>101600</xdr:colOff>
      <xdr:row>58</xdr:row>
      <xdr:rowOff>2404</xdr:rowOff>
    </xdr:to>
    <xdr:sp macro="" textlink="">
      <xdr:nvSpPr>
        <xdr:cNvPr id="139" name="楕円 138"/>
        <xdr:cNvSpPr/>
      </xdr:nvSpPr>
      <xdr:spPr>
        <a:xfrm>
          <a:off x="2857500" y="98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164981</xdr:rowOff>
    </xdr:from>
    <xdr:ext cx="534377" cy="259045"/>
    <xdr:sp macro="" textlink="">
      <xdr:nvSpPr>
        <xdr:cNvPr id="140" name="テキスト ボックス 139"/>
        <xdr:cNvSpPr txBox="1"/>
      </xdr:nvSpPr>
      <xdr:spPr>
        <a:xfrm>
          <a:off x="2641111" y="993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164950</xdr:rowOff>
    </xdr:from>
    <xdr:to>
      <xdr:col>10</xdr:col>
      <xdr:colOff>165100</xdr:colOff>
      <xdr:row>55</xdr:row>
      <xdr:rowOff>95100</xdr:rowOff>
    </xdr:to>
    <xdr:sp macro="" textlink="">
      <xdr:nvSpPr>
        <xdr:cNvPr id="141" name="楕円 140"/>
        <xdr:cNvSpPr/>
      </xdr:nvSpPr>
      <xdr:spPr>
        <a:xfrm>
          <a:off x="1968500" y="942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86227</xdr:rowOff>
    </xdr:from>
    <xdr:ext cx="599010" cy="259045"/>
    <xdr:sp macro="" textlink="">
      <xdr:nvSpPr>
        <xdr:cNvPr id="142" name="テキスト ボックス 141"/>
        <xdr:cNvSpPr txBox="1"/>
      </xdr:nvSpPr>
      <xdr:spPr>
        <a:xfrm>
          <a:off x="1719795" y="951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73140</xdr:rowOff>
    </xdr:from>
    <xdr:to>
      <xdr:col>6</xdr:col>
      <xdr:colOff>38100</xdr:colOff>
      <xdr:row>58</xdr:row>
      <xdr:rowOff>3290</xdr:rowOff>
    </xdr:to>
    <xdr:sp macro="" textlink="">
      <xdr:nvSpPr>
        <xdr:cNvPr id="143" name="楕円 142"/>
        <xdr:cNvSpPr/>
      </xdr:nvSpPr>
      <xdr:spPr>
        <a:xfrm>
          <a:off x="1079500" y="98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165867</xdr:rowOff>
    </xdr:from>
    <xdr:ext cx="534377" cy="259045"/>
    <xdr:sp macro="" textlink="">
      <xdr:nvSpPr>
        <xdr:cNvPr id="144" name="テキスト ボックス 143"/>
        <xdr:cNvSpPr txBox="1"/>
      </xdr:nvSpPr>
      <xdr:spPr>
        <a:xfrm>
          <a:off x="863111" y="99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109758</xdr:rowOff>
    </xdr:from>
    <xdr:to>
      <xdr:col>24</xdr:col>
      <xdr:colOff>62865</xdr:colOff>
      <xdr:row>77</xdr:row>
      <xdr:rowOff>124772</xdr:rowOff>
    </xdr:to>
    <xdr:cxnSp macro="">
      <xdr:nvCxnSpPr>
        <xdr:cNvPr id="167" name="直線コネクタ 166"/>
        <xdr:cNvCxnSpPr/>
      </xdr:nvCxnSpPr>
      <xdr:spPr>
        <a:xfrm flipV="1">
          <a:off x="4633595" y="12454158"/>
          <a:ext cx="1270" cy="872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128599</xdr:rowOff>
    </xdr:from>
    <xdr:ext cx="599010" cy="259045"/>
    <xdr:sp macro="" textlink="">
      <xdr:nvSpPr>
        <xdr:cNvPr id="168" name="民生費最小値テキスト"/>
        <xdr:cNvSpPr txBox="1"/>
      </xdr:nvSpPr>
      <xdr:spPr>
        <a:xfrm>
          <a:off x="4686300" y="133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124772</xdr:rowOff>
    </xdr:from>
    <xdr:to>
      <xdr:col>24</xdr:col>
      <xdr:colOff>152400</xdr:colOff>
      <xdr:row>77</xdr:row>
      <xdr:rowOff>124772</xdr:rowOff>
    </xdr:to>
    <xdr:cxnSp macro="">
      <xdr:nvCxnSpPr>
        <xdr:cNvPr id="169" name="直線コネクタ 168"/>
        <xdr:cNvCxnSpPr/>
      </xdr:nvCxnSpPr>
      <xdr:spPr>
        <a:xfrm>
          <a:off x="4546600" y="1332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56435</xdr:rowOff>
    </xdr:from>
    <xdr:ext cx="599010" cy="259045"/>
    <xdr:sp macro="" textlink="">
      <xdr:nvSpPr>
        <xdr:cNvPr id="170" name="民生費最大値テキスト"/>
        <xdr:cNvSpPr txBox="1"/>
      </xdr:nvSpPr>
      <xdr:spPr>
        <a:xfrm>
          <a:off x="4686300" y="1222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109758</xdr:rowOff>
    </xdr:from>
    <xdr:to>
      <xdr:col>24</xdr:col>
      <xdr:colOff>152400</xdr:colOff>
      <xdr:row>72</xdr:row>
      <xdr:rowOff>109758</xdr:rowOff>
    </xdr:to>
    <xdr:cxnSp macro="">
      <xdr:nvCxnSpPr>
        <xdr:cNvPr id="171" name="直線コネクタ 170"/>
        <xdr:cNvCxnSpPr/>
      </xdr:nvCxnSpPr>
      <xdr:spPr>
        <a:xfrm>
          <a:off x="4546600" y="1245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66529</xdr:rowOff>
    </xdr:from>
    <xdr:to>
      <xdr:col>24</xdr:col>
      <xdr:colOff>63500</xdr:colOff>
      <xdr:row>77</xdr:row>
      <xdr:rowOff>110956</xdr:rowOff>
    </xdr:to>
    <xdr:cxnSp macro="">
      <xdr:nvCxnSpPr>
        <xdr:cNvPr id="172" name="直線コネクタ 171"/>
        <xdr:cNvCxnSpPr/>
      </xdr:nvCxnSpPr>
      <xdr:spPr>
        <a:xfrm flipV="1">
          <a:off x="3797300" y="13268179"/>
          <a:ext cx="838200" cy="4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143356</xdr:rowOff>
    </xdr:from>
    <xdr:ext cx="599010" cy="259045"/>
    <xdr:sp macro="" textlink="">
      <xdr:nvSpPr>
        <xdr:cNvPr id="173" name="民生費平均値テキスト"/>
        <xdr:cNvSpPr txBox="1"/>
      </xdr:nvSpPr>
      <xdr:spPr>
        <a:xfrm>
          <a:off x="4686300" y="1283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120479</xdr:rowOff>
    </xdr:from>
    <xdr:to>
      <xdr:col>24</xdr:col>
      <xdr:colOff>114300</xdr:colOff>
      <xdr:row>76</xdr:row>
      <xdr:rowOff>50629</xdr:rowOff>
    </xdr:to>
    <xdr:sp macro="" textlink="">
      <xdr:nvSpPr>
        <xdr:cNvPr id="174" name="フローチャート: 判断 173"/>
        <xdr:cNvSpPr/>
      </xdr:nvSpPr>
      <xdr:spPr>
        <a:xfrm>
          <a:off x="4584700" y="129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89038</xdr:rowOff>
    </xdr:from>
    <xdr:to>
      <xdr:col>19</xdr:col>
      <xdr:colOff>177800</xdr:colOff>
      <xdr:row>77</xdr:row>
      <xdr:rowOff>110956</xdr:rowOff>
    </xdr:to>
    <xdr:cxnSp macro="">
      <xdr:nvCxnSpPr>
        <xdr:cNvPr id="175" name="直線コネクタ 174"/>
        <xdr:cNvCxnSpPr/>
      </xdr:nvCxnSpPr>
      <xdr:spPr>
        <a:xfrm>
          <a:off x="2908300" y="13290688"/>
          <a:ext cx="8890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881</xdr:rowOff>
    </xdr:from>
    <xdr:to>
      <xdr:col>20</xdr:col>
      <xdr:colOff>38100</xdr:colOff>
      <xdr:row>76</xdr:row>
      <xdr:rowOff>102481</xdr:rowOff>
    </xdr:to>
    <xdr:sp macro="" textlink="">
      <xdr:nvSpPr>
        <xdr:cNvPr id="176" name="フローチャート: 判断 175"/>
        <xdr:cNvSpPr/>
      </xdr:nvSpPr>
      <xdr:spPr>
        <a:xfrm>
          <a:off x="3746500" y="1303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119007</xdr:rowOff>
    </xdr:from>
    <xdr:ext cx="599010" cy="259045"/>
    <xdr:sp macro="" textlink="">
      <xdr:nvSpPr>
        <xdr:cNvPr id="177" name="テキスト ボックス 176"/>
        <xdr:cNvSpPr txBox="1"/>
      </xdr:nvSpPr>
      <xdr:spPr>
        <a:xfrm>
          <a:off x="3497795" y="128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89038</xdr:rowOff>
    </xdr:from>
    <xdr:to>
      <xdr:col>15</xdr:col>
      <xdr:colOff>50800</xdr:colOff>
      <xdr:row>78</xdr:row>
      <xdr:rowOff>28742</xdr:rowOff>
    </xdr:to>
    <xdr:cxnSp macro="">
      <xdr:nvCxnSpPr>
        <xdr:cNvPr id="178" name="直線コネクタ 177"/>
        <xdr:cNvCxnSpPr/>
      </xdr:nvCxnSpPr>
      <xdr:spPr>
        <a:xfrm flipV="1">
          <a:off x="2019300" y="13290688"/>
          <a:ext cx="889000" cy="11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143188</xdr:rowOff>
    </xdr:from>
    <xdr:to>
      <xdr:col>15</xdr:col>
      <xdr:colOff>101600</xdr:colOff>
      <xdr:row>76</xdr:row>
      <xdr:rowOff>73338</xdr:rowOff>
    </xdr:to>
    <xdr:sp macro="" textlink="">
      <xdr:nvSpPr>
        <xdr:cNvPr id="179" name="フローチャート: 判断 178"/>
        <xdr:cNvSpPr/>
      </xdr:nvSpPr>
      <xdr:spPr>
        <a:xfrm>
          <a:off x="2857500" y="1300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89865</xdr:rowOff>
    </xdr:from>
    <xdr:ext cx="599010" cy="259045"/>
    <xdr:sp macro="" textlink="">
      <xdr:nvSpPr>
        <xdr:cNvPr id="180" name="テキスト ボックス 179"/>
        <xdr:cNvSpPr txBox="1"/>
      </xdr:nvSpPr>
      <xdr:spPr>
        <a:xfrm>
          <a:off x="2608795" y="12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24284</xdr:rowOff>
    </xdr:from>
    <xdr:to>
      <xdr:col>10</xdr:col>
      <xdr:colOff>114300</xdr:colOff>
      <xdr:row>78</xdr:row>
      <xdr:rowOff>28742</xdr:rowOff>
    </xdr:to>
    <xdr:cxnSp macro="">
      <xdr:nvCxnSpPr>
        <xdr:cNvPr id="181" name="直線コネクタ 180"/>
        <xdr:cNvCxnSpPr/>
      </xdr:nvCxnSpPr>
      <xdr:spPr>
        <a:xfrm>
          <a:off x="1130300" y="13397384"/>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119971</xdr:rowOff>
    </xdr:from>
    <xdr:to>
      <xdr:col>10</xdr:col>
      <xdr:colOff>165100</xdr:colOff>
      <xdr:row>77</xdr:row>
      <xdr:rowOff>50121</xdr:rowOff>
    </xdr:to>
    <xdr:sp macro="" textlink="">
      <xdr:nvSpPr>
        <xdr:cNvPr id="182" name="フローチャート: 判断 181"/>
        <xdr:cNvSpPr/>
      </xdr:nvSpPr>
      <xdr:spPr>
        <a:xfrm>
          <a:off x="1968500" y="1315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66648</xdr:rowOff>
    </xdr:from>
    <xdr:ext cx="599010" cy="259045"/>
    <xdr:sp macro="" textlink="">
      <xdr:nvSpPr>
        <xdr:cNvPr id="183" name="テキスト ボックス 182"/>
        <xdr:cNvSpPr txBox="1"/>
      </xdr:nvSpPr>
      <xdr:spPr>
        <a:xfrm>
          <a:off x="1719795" y="129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129422</xdr:rowOff>
    </xdr:from>
    <xdr:to>
      <xdr:col>6</xdr:col>
      <xdr:colOff>38100</xdr:colOff>
      <xdr:row>77</xdr:row>
      <xdr:rowOff>59572</xdr:rowOff>
    </xdr:to>
    <xdr:sp macro="" textlink="">
      <xdr:nvSpPr>
        <xdr:cNvPr id="184" name="フローチャート: 判断 183"/>
        <xdr:cNvSpPr/>
      </xdr:nvSpPr>
      <xdr:spPr>
        <a:xfrm>
          <a:off x="1079500" y="1315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76099</xdr:rowOff>
    </xdr:from>
    <xdr:ext cx="599010" cy="259045"/>
    <xdr:sp macro="" textlink="">
      <xdr:nvSpPr>
        <xdr:cNvPr id="185" name="テキスト ボックス 184"/>
        <xdr:cNvSpPr txBox="1"/>
      </xdr:nvSpPr>
      <xdr:spPr>
        <a:xfrm>
          <a:off x="830795" y="129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15729</xdr:rowOff>
    </xdr:from>
    <xdr:to>
      <xdr:col>24</xdr:col>
      <xdr:colOff>114300</xdr:colOff>
      <xdr:row>77</xdr:row>
      <xdr:rowOff>117329</xdr:rowOff>
    </xdr:to>
    <xdr:sp macro="" textlink="">
      <xdr:nvSpPr>
        <xdr:cNvPr id="191" name="楕円 190"/>
        <xdr:cNvSpPr/>
      </xdr:nvSpPr>
      <xdr:spPr>
        <a:xfrm>
          <a:off x="4584700" y="132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102106</xdr:rowOff>
    </xdr:from>
    <xdr:ext cx="599010" cy="259045"/>
    <xdr:sp macro="" textlink="">
      <xdr:nvSpPr>
        <xdr:cNvPr id="192" name="民生費該当値テキスト"/>
        <xdr:cNvSpPr txBox="1"/>
      </xdr:nvSpPr>
      <xdr:spPr>
        <a:xfrm>
          <a:off x="4686300" y="1313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60156</xdr:rowOff>
    </xdr:from>
    <xdr:to>
      <xdr:col>20</xdr:col>
      <xdr:colOff>38100</xdr:colOff>
      <xdr:row>77</xdr:row>
      <xdr:rowOff>161756</xdr:rowOff>
    </xdr:to>
    <xdr:sp macro="" textlink="">
      <xdr:nvSpPr>
        <xdr:cNvPr id="193" name="楕円 192"/>
        <xdr:cNvSpPr/>
      </xdr:nvSpPr>
      <xdr:spPr>
        <a:xfrm>
          <a:off x="3746500" y="1326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152883</xdr:rowOff>
    </xdr:from>
    <xdr:ext cx="599010" cy="259045"/>
    <xdr:sp macro="" textlink="">
      <xdr:nvSpPr>
        <xdr:cNvPr id="194" name="テキスト ボックス 193"/>
        <xdr:cNvSpPr txBox="1"/>
      </xdr:nvSpPr>
      <xdr:spPr>
        <a:xfrm>
          <a:off x="3497795" y="1335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38238</xdr:rowOff>
    </xdr:from>
    <xdr:to>
      <xdr:col>15</xdr:col>
      <xdr:colOff>101600</xdr:colOff>
      <xdr:row>77</xdr:row>
      <xdr:rowOff>139838</xdr:rowOff>
    </xdr:to>
    <xdr:sp macro="" textlink="">
      <xdr:nvSpPr>
        <xdr:cNvPr id="195" name="楕円 194"/>
        <xdr:cNvSpPr/>
      </xdr:nvSpPr>
      <xdr:spPr>
        <a:xfrm>
          <a:off x="2857500" y="132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130965</xdr:rowOff>
    </xdr:from>
    <xdr:ext cx="599010" cy="259045"/>
    <xdr:sp macro="" textlink="">
      <xdr:nvSpPr>
        <xdr:cNvPr id="196" name="テキスト ボックス 195"/>
        <xdr:cNvSpPr txBox="1"/>
      </xdr:nvSpPr>
      <xdr:spPr>
        <a:xfrm>
          <a:off x="2608795" y="1333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149392</xdr:rowOff>
    </xdr:from>
    <xdr:to>
      <xdr:col>10</xdr:col>
      <xdr:colOff>165100</xdr:colOff>
      <xdr:row>78</xdr:row>
      <xdr:rowOff>79542</xdr:rowOff>
    </xdr:to>
    <xdr:sp macro="" textlink="">
      <xdr:nvSpPr>
        <xdr:cNvPr id="197" name="楕円 196"/>
        <xdr:cNvSpPr/>
      </xdr:nvSpPr>
      <xdr:spPr>
        <a:xfrm>
          <a:off x="1968500" y="133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70669</xdr:rowOff>
    </xdr:from>
    <xdr:ext cx="599010" cy="259045"/>
    <xdr:sp macro="" textlink="">
      <xdr:nvSpPr>
        <xdr:cNvPr id="198" name="テキスト ボックス 197"/>
        <xdr:cNvSpPr txBox="1"/>
      </xdr:nvSpPr>
      <xdr:spPr>
        <a:xfrm>
          <a:off x="1719795" y="1344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144934</xdr:rowOff>
    </xdr:from>
    <xdr:to>
      <xdr:col>6</xdr:col>
      <xdr:colOff>38100</xdr:colOff>
      <xdr:row>78</xdr:row>
      <xdr:rowOff>75084</xdr:rowOff>
    </xdr:to>
    <xdr:sp macro="" textlink="">
      <xdr:nvSpPr>
        <xdr:cNvPr id="199" name="楕円 198"/>
        <xdr:cNvSpPr/>
      </xdr:nvSpPr>
      <xdr:spPr>
        <a:xfrm>
          <a:off x="1079500" y="133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66211</xdr:rowOff>
    </xdr:from>
    <xdr:ext cx="599010" cy="259045"/>
    <xdr:sp macro="" textlink="">
      <xdr:nvSpPr>
        <xdr:cNvPr id="200" name="テキスト ボックス 199"/>
        <xdr:cNvSpPr txBox="1"/>
      </xdr:nvSpPr>
      <xdr:spPr>
        <a:xfrm>
          <a:off x="830795" y="1343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7" name="直線コネクタ 226"/>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28" name="衛生費最小値テキスト"/>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29" name="直線コネクタ 228"/>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0" name="衛生費最大値テキスト"/>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1" name="直線コネクタ 230"/>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101197</xdr:rowOff>
    </xdr:from>
    <xdr:to>
      <xdr:col>24</xdr:col>
      <xdr:colOff>63500</xdr:colOff>
      <xdr:row>94</xdr:row>
      <xdr:rowOff>121836</xdr:rowOff>
    </xdr:to>
    <xdr:cxnSp macro="">
      <xdr:nvCxnSpPr>
        <xdr:cNvPr id="232" name="直線コネクタ 231"/>
        <xdr:cNvCxnSpPr/>
      </xdr:nvCxnSpPr>
      <xdr:spPr>
        <a:xfrm>
          <a:off x="3797300" y="16217497"/>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3" name="衛生費平均値テキスト"/>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4" name="フローチャート: 判断 233"/>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101197</xdr:rowOff>
    </xdr:from>
    <xdr:to>
      <xdr:col>19</xdr:col>
      <xdr:colOff>177800</xdr:colOff>
      <xdr:row>95</xdr:row>
      <xdr:rowOff>164193</xdr:rowOff>
    </xdr:to>
    <xdr:cxnSp macro="">
      <xdr:nvCxnSpPr>
        <xdr:cNvPr id="235" name="直線コネクタ 234"/>
        <xdr:cNvCxnSpPr/>
      </xdr:nvCxnSpPr>
      <xdr:spPr>
        <a:xfrm flipV="1">
          <a:off x="2908300" y="16217497"/>
          <a:ext cx="889000" cy="23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6" name="フローチャート: 判断 235"/>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7" name="テキスト ボックス 236"/>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164193</xdr:rowOff>
    </xdr:from>
    <xdr:to>
      <xdr:col>15</xdr:col>
      <xdr:colOff>50800</xdr:colOff>
      <xdr:row>96</xdr:row>
      <xdr:rowOff>144469</xdr:rowOff>
    </xdr:to>
    <xdr:cxnSp macro="">
      <xdr:nvCxnSpPr>
        <xdr:cNvPr id="238" name="直線コネクタ 237"/>
        <xdr:cNvCxnSpPr/>
      </xdr:nvCxnSpPr>
      <xdr:spPr>
        <a:xfrm flipV="1">
          <a:off x="2019300" y="16451943"/>
          <a:ext cx="889000" cy="15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39" name="フローチャート: 判断 238"/>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0" name="テキスト ボックス 239"/>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144469</xdr:rowOff>
    </xdr:from>
    <xdr:to>
      <xdr:col>10</xdr:col>
      <xdr:colOff>114300</xdr:colOff>
      <xdr:row>97</xdr:row>
      <xdr:rowOff>39932</xdr:rowOff>
    </xdr:to>
    <xdr:cxnSp macro="">
      <xdr:nvCxnSpPr>
        <xdr:cNvPr id="241" name="直線コネクタ 240"/>
        <xdr:cNvCxnSpPr/>
      </xdr:nvCxnSpPr>
      <xdr:spPr>
        <a:xfrm flipV="1">
          <a:off x="1130300" y="16603669"/>
          <a:ext cx="889000" cy="6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2" name="フローチャート: 判断 241"/>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3" name="テキスト ボックス 242"/>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4" name="フローチャート: 判断 243"/>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5" name="テキスト ボックス 244"/>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71036</xdr:rowOff>
    </xdr:from>
    <xdr:to>
      <xdr:col>24</xdr:col>
      <xdr:colOff>114300</xdr:colOff>
      <xdr:row>95</xdr:row>
      <xdr:rowOff>1186</xdr:rowOff>
    </xdr:to>
    <xdr:sp macro="" textlink="">
      <xdr:nvSpPr>
        <xdr:cNvPr id="251" name="楕円 250"/>
        <xdr:cNvSpPr/>
      </xdr:nvSpPr>
      <xdr:spPr>
        <a:xfrm>
          <a:off x="4584700" y="161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93913</xdr:rowOff>
    </xdr:from>
    <xdr:ext cx="534377" cy="259045"/>
    <xdr:sp macro="" textlink="">
      <xdr:nvSpPr>
        <xdr:cNvPr id="252" name="衛生費該当値テキスト"/>
        <xdr:cNvSpPr txBox="1"/>
      </xdr:nvSpPr>
      <xdr:spPr>
        <a:xfrm>
          <a:off x="4686300" y="1603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50397</xdr:rowOff>
    </xdr:from>
    <xdr:to>
      <xdr:col>20</xdr:col>
      <xdr:colOff>38100</xdr:colOff>
      <xdr:row>94</xdr:row>
      <xdr:rowOff>151997</xdr:rowOff>
    </xdr:to>
    <xdr:sp macro="" textlink="">
      <xdr:nvSpPr>
        <xdr:cNvPr id="253" name="楕円 252"/>
        <xdr:cNvSpPr/>
      </xdr:nvSpPr>
      <xdr:spPr>
        <a:xfrm>
          <a:off x="3746500" y="161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168524</xdr:rowOff>
    </xdr:from>
    <xdr:ext cx="534377" cy="259045"/>
    <xdr:sp macro="" textlink="">
      <xdr:nvSpPr>
        <xdr:cNvPr id="254" name="テキスト ボックス 253"/>
        <xdr:cNvSpPr txBox="1"/>
      </xdr:nvSpPr>
      <xdr:spPr>
        <a:xfrm>
          <a:off x="3530111" y="1594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113393</xdr:rowOff>
    </xdr:from>
    <xdr:to>
      <xdr:col>15</xdr:col>
      <xdr:colOff>101600</xdr:colOff>
      <xdr:row>96</xdr:row>
      <xdr:rowOff>43543</xdr:rowOff>
    </xdr:to>
    <xdr:sp macro="" textlink="">
      <xdr:nvSpPr>
        <xdr:cNvPr id="255" name="楕円 254"/>
        <xdr:cNvSpPr/>
      </xdr:nvSpPr>
      <xdr:spPr>
        <a:xfrm>
          <a:off x="2857500" y="164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34670</xdr:rowOff>
    </xdr:from>
    <xdr:ext cx="534377" cy="259045"/>
    <xdr:sp macro="" textlink="">
      <xdr:nvSpPr>
        <xdr:cNvPr id="256" name="テキスト ボックス 255"/>
        <xdr:cNvSpPr txBox="1"/>
      </xdr:nvSpPr>
      <xdr:spPr>
        <a:xfrm>
          <a:off x="2641111" y="164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93669</xdr:rowOff>
    </xdr:from>
    <xdr:to>
      <xdr:col>10</xdr:col>
      <xdr:colOff>165100</xdr:colOff>
      <xdr:row>97</xdr:row>
      <xdr:rowOff>23819</xdr:rowOff>
    </xdr:to>
    <xdr:sp macro="" textlink="">
      <xdr:nvSpPr>
        <xdr:cNvPr id="257" name="楕円 256"/>
        <xdr:cNvSpPr/>
      </xdr:nvSpPr>
      <xdr:spPr>
        <a:xfrm>
          <a:off x="1968500" y="165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40346</xdr:rowOff>
    </xdr:from>
    <xdr:ext cx="534377" cy="259045"/>
    <xdr:sp macro="" textlink="">
      <xdr:nvSpPr>
        <xdr:cNvPr id="258" name="テキスト ボックス 257"/>
        <xdr:cNvSpPr txBox="1"/>
      </xdr:nvSpPr>
      <xdr:spPr>
        <a:xfrm>
          <a:off x="1752111" y="163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160582</xdr:rowOff>
    </xdr:from>
    <xdr:to>
      <xdr:col>6</xdr:col>
      <xdr:colOff>38100</xdr:colOff>
      <xdr:row>97</xdr:row>
      <xdr:rowOff>90732</xdr:rowOff>
    </xdr:to>
    <xdr:sp macro="" textlink="">
      <xdr:nvSpPr>
        <xdr:cNvPr id="259" name="楕円 258"/>
        <xdr:cNvSpPr/>
      </xdr:nvSpPr>
      <xdr:spPr>
        <a:xfrm>
          <a:off x="1079500" y="166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81859</xdr:rowOff>
    </xdr:from>
    <xdr:ext cx="534377" cy="259045"/>
    <xdr:sp macro="" textlink="">
      <xdr:nvSpPr>
        <xdr:cNvPr id="260" name="テキスト ボックス 259"/>
        <xdr:cNvSpPr txBox="1"/>
      </xdr:nvSpPr>
      <xdr:spPr>
        <a:xfrm>
          <a:off x="863111" y="1671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4" name="直線コネクタ 283"/>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7"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8" name="直線コネクタ 287"/>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34544</xdr:rowOff>
    </xdr:from>
    <xdr:to>
      <xdr:col>55</xdr:col>
      <xdr:colOff>0</xdr:colOff>
      <xdr:row>38</xdr:row>
      <xdr:rowOff>154178</xdr:rowOff>
    </xdr:to>
    <xdr:cxnSp macro="">
      <xdr:nvCxnSpPr>
        <xdr:cNvPr id="289" name="直線コネクタ 288"/>
        <xdr:cNvCxnSpPr/>
      </xdr:nvCxnSpPr>
      <xdr:spPr>
        <a:xfrm>
          <a:off x="9639300" y="6549644"/>
          <a:ext cx="8382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34544</xdr:rowOff>
    </xdr:from>
    <xdr:to>
      <xdr:col>50</xdr:col>
      <xdr:colOff>114300</xdr:colOff>
      <xdr:row>38</xdr:row>
      <xdr:rowOff>146939</xdr:rowOff>
    </xdr:to>
    <xdr:cxnSp macro="">
      <xdr:nvCxnSpPr>
        <xdr:cNvPr id="292" name="直線コネクタ 291"/>
        <xdr:cNvCxnSpPr/>
      </xdr:nvCxnSpPr>
      <xdr:spPr>
        <a:xfrm flipV="1">
          <a:off x="8750300" y="6549644"/>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3" name="フローチャート: 判断 292"/>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4" name="テキスト ボックス 293"/>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146939</xdr:rowOff>
    </xdr:from>
    <xdr:to>
      <xdr:col>45</xdr:col>
      <xdr:colOff>177800</xdr:colOff>
      <xdr:row>38</xdr:row>
      <xdr:rowOff>158750</xdr:rowOff>
    </xdr:to>
    <xdr:cxnSp macro="">
      <xdr:nvCxnSpPr>
        <xdr:cNvPr id="295" name="直線コネクタ 294"/>
        <xdr:cNvCxnSpPr/>
      </xdr:nvCxnSpPr>
      <xdr:spPr>
        <a:xfrm flipV="1">
          <a:off x="7861300" y="666203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6" name="フローチャート: 判断 295"/>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7" name="テキスト ボックス 296"/>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157226</xdr:rowOff>
    </xdr:from>
    <xdr:to>
      <xdr:col>41</xdr:col>
      <xdr:colOff>50800</xdr:colOff>
      <xdr:row>38</xdr:row>
      <xdr:rowOff>158750</xdr:rowOff>
    </xdr:to>
    <xdr:cxnSp macro="">
      <xdr:nvCxnSpPr>
        <xdr:cNvPr id="298" name="直線コネクタ 297"/>
        <xdr:cNvCxnSpPr/>
      </xdr:nvCxnSpPr>
      <xdr:spPr>
        <a:xfrm>
          <a:off x="6972300" y="66723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9" name="フローチャート: 判断 298"/>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0" name="テキスト ボックス 299"/>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1" name="フローチャート: 判断 300"/>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2" name="テキスト ボックス 301"/>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103378</xdr:rowOff>
    </xdr:from>
    <xdr:to>
      <xdr:col>55</xdr:col>
      <xdr:colOff>50800</xdr:colOff>
      <xdr:row>39</xdr:row>
      <xdr:rowOff>33528</xdr:rowOff>
    </xdr:to>
    <xdr:sp macro="" textlink="">
      <xdr:nvSpPr>
        <xdr:cNvPr id="308" name="楕円 307"/>
        <xdr:cNvSpPr/>
      </xdr:nvSpPr>
      <xdr:spPr>
        <a:xfrm>
          <a:off x="104267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18305</xdr:rowOff>
    </xdr:from>
    <xdr:ext cx="378565" cy="259045"/>
    <xdr:sp macro="" textlink="">
      <xdr:nvSpPr>
        <xdr:cNvPr id="309" name="労働費該当値テキスト"/>
        <xdr:cNvSpPr txBox="1"/>
      </xdr:nvSpPr>
      <xdr:spPr>
        <a:xfrm>
          <a:off x="10528300" y="6533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155194</xdr:rowOff>
    </xdr:from>
    <xdr:to>
      <xdr:col>50</xdr:col>
      <xdr:colOff>165100</xdr:colOff>
      <xdr:row>38</xdr:row>
      <xdr:rowOff>85344</xdr:rowOff>
    </xdr:to>
    <xdr:sp macro="" textlink="">
      <xdr:nvSpPr>
        <xdr:cNvPr id="310" name="楕円 309"/>
        <xdr:cNvSpPr/>
      </xdr:nvSpPr>
      <xdr:spPr>
        <a:xfrm>
          <a:off x="9588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76471</xdr:rowOff>
    </xdr:from>
    <xdr:ext cx="378565" cy="259045"/>
    <xdr:sp macro="" textlink="">
      <xdr:nvSpPr>
        <xdr:cNvPr id="311" name="テキスト ボックス 310"/>
        <xdr:cNvSpPr txBox="1"/>
      </xdr:nvSpPr>
      <xdr:spPr>
        <a:xfrm>
          <a:off x="9450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96139</xdr:rowOff>
    </xdr:from>
    <xdr:to>
      <xdr:col>46</xdr:col>
      <xdr:colOff>38100</xdr:colOff>
      <xdr:row>39</xdr:row>
      <xdr:rowOff>26289</xdr:rowOff>
    </xdr:to>
    <xdr:sp macro="" textlink="">
      <xdr:nvSpPr>
        <xdr:cNvPr id="312" name="楕円 311"/>
        <xdr:cNvSpPr/>
      </xdr:nvSpPr>
      <xdr:spPr>
        <a:xfrm>
          <a:off x="8699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17416</xdr:rowOff>
    </xdr:from>
    <xdr:ext cx="378565" cy="259045"/>
    <xdr:sp macro="" textlink="">
      <xdr:nvSpPr>
        <xdr:cNvPr id="313" name="テキスト ボックス 312"/>
        <xdr:cNvSpPr txBox="1"/>
      </xdr:nvSpPr>
      <xdr:spPr>
        <a:xfrm>
          <a:off x="8561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107950</xdr:rowOff>
    </xdr:from>
    <xdr:to>
      <xdr:col>41</xdr:col>
      <xdr:colOff>101600</xdr:colOff>
      <xdr:row>39</xdr:row>
      <xdr:rowOff>38100</xdr:rowOff>
    </xdr:to>
    <xdr:sp macro="" textlink="">
      <xdr:nvSpPr>
        <xdr:cNvPr id="314" name="楕円 313"/>
        <xdr:cNvSpPr/>
      </xdr:nvSpPr>
      <xdr:spPr>
        <a:xfrm>
          <a:off x="7810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29227</xdr:rowOff>
    </xdr:from>
    <xdr:ext cx="378565" cy="259045"/>
    <xdr:sp macro="" textlink="">
      <xdr:nvSpPr>
        <xdr:cNvPr id="315" name="テキスト ボックス 314"/>
        <xdr:cNvSpPr txBox="1"/>
      </xdr:nvSpPr>
      <xdr:spPr>
        <a:xfrm>
          <a:off x="7672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106426</xdr:rowOff>
    </xdr:from>
    <xdr:to>
      <xdr:col>36</xdr:col>
      <xdr:colOff>165100</xdr:colOff>
      <xdr:row>39</xdr:row>
      <xdr:rowOff>36576</xdr:rowOff>
    </xdr:to>
    <xdr:sp macro="" textlink="">
      <xdr:nvSpPr>
        <xdr:cNvPr id="316" name="楕円 315"/>
        <xdr:cNvSpPr/>
      </xdr:nvSpPr>
      <xdr:spPr>
        <a:xfrm>
          <a:off x="6921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27703</xdr:rowOff>
    </xdr:from>
    <xdr:ext cx="378565" cy="259045"/>
    <xdr:sp macro="" textlink="">
      <xdr:nvSpPr>
        <xdr:cNvPr id="317" name="テキスト ボックス 316"/>
        <xdr:cNvSpPr txBox="1"/>
      </xdr:nvSpPr>
      <xdr:spPr>
        <a:xfrm>
          <a:off x="6783017" y="671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9" name="直線コネクタ 338"/>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0" name="農林水産業費最小値テキスト"/>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1" name="直線コネクタ 340"/>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2" name="農林水産業費最大値テキスト"/>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3" name="直線コネクタ 342"/>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31207</xdr:rowOff>
    </xdr:from>
    <xdr:to>
      <xdr:col>55</xdr:col>
      <xdr:colOff>0</xdr:colOff>
      <xdr:row>58</xdr:row>
      <xdr:rowOff>39391</xdr:rowOff>
    </xdr:to>
    <xdr:cxnSp macro="">
      <xdr:nvCxnSpPr>
        <xdr:cNvPr id="344" name="直線コネクタ 343"/>
        <xdr:cNvCxnSpPr/>
      </xdr:nvCxnSpPr>
      <xdr:spPr>
        <a:xfrm>
          <a:off x="9639300" y="9975307"/>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5" name="農林水産業費平均値テキスト"/>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6" name="フローチャート: 判断 345"/>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31207</xdr:rowOff>
    </xdr:from>
    <xdr:to>
      <xdr:col>50</xdr:col>
      <xdr:colOff>114300</xdr:colOff>
      <xdr:row>58</xdr:row>
      <xdr:rowOff>36602</xdr:rowOff>
    </xdr:to>
    <xdr:cxnSp macro="">
      <xdr:nvCxnSpPr>
        <xdr:cNvPr id="347" name="直線コネクタ 346"/>
        <xdr:cNvCxnSpPr/>
      </xdr:nvCxnSpPr>
      <xdr:spPr>
        <a:xfrm flipV="1">
          <a:off x="8750300" y="9975307"/>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8" name="フローチャート: 判断 347"/>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9" name="テキスト ボックス 348"/>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74275</xdr:rowOff>
    </xdr:from>
    <xdr:to>
      <xdr:col>45</xdr:col>
      <xdr:colOff>177800</xdr:colOff>
      <xdr:row>58</xdr:row>
      <xdr:rowOff>36602</xdr:rowOff>
    </xdr:to>
    <xdr:cxnSp macro="">
      <xdr:nvCxnSpPr>
        <xdr:cNvPr id="350" name="直線コネクタ 349"/>
        <xdr:cNvCxnSpPr/>
      </xdr:nvCxnSpPr>
      <xdr:spPr>
        <a:xfrm>
          <a:off x="7861300" y="9846925"/>
          <a:ext cx="889000" cy="13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1" name="フローチャート: 判断 350"/>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2" name="テキスト ボックス 351"/>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74275</xdr:rowOff>
    </xdr:from>
    <xdr:to>
      <xdr:col>41</xdr:col>
      <xdr:colOff>50800</xdr:colOff>
      <xdr:row>58</xdr:row>
      <xdr:rowOff>40350</xdr:rowOff>
    </xdr:to>
    <xdr:cxnSp macro="">
      <xdr:nvCxnSpPr>
        <xdr:cNvPr id="353" name="直線コネクタ 352"/>
        <xdr:cNvCxnSpPr/>
      </xdr:nvCxnSpPr>
      <xdr:spPr>
        <a:xfrm flipV="1">
          <a:off x="6972300" y="9846925"/>
          <a:ext cx="889000" cy="13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4" name="フローチャート: 判断 353"/>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5" name="テキスト ボックス 354"/>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6" name="フローチャート: 判断 355"/>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7" name="テキスト ボックス 356"/>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160041</xdr:rowOff>
    </xdr:from>
    <xdr:to>
      <xdr:col>55</xdr:col>
      <xdr:colOff>50800</xdr:colOff>
      <xdr:row>58</xdr:row>
      <xdr:rowOff>90191</xdr:rowOff>
    </xdr:to>
    <xdr:sp macro="" textlink="">
      <xdr:nvSpPr>
        <xdr:cNvPr id="363" name="楕円 362"/>
        <xdr:cNvSpPr/>
      </xdr:nvSpPr>
      <xdr:spPr>
        <a:xfrm>
          <a:off x="10426700" y="993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74968</xdr:rowOff>
    </xdr:from>
    <xdr:ext cx="469744" cy="259045"/>
    <xdr:sp macro="" textlink="">
      <xdr:nvSpPr>
        <xdr:cNvPr id="364" name="農林水産業費該当値テキスト"/>
        <xdr:cNvSpPr txBox="1"/>
      </xdr:nvSpPr>
      <xdr:spPr>
        <a:xfrm>
          <a:off x="10528300" y="984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151857</xdr:rowOff>
    </xdr:from>
    <xdr:to>
      <xdr:col>50</xdr:col>
      <xdr:colOff>165100</xdr:colOff>
      <xdr:row>58</xdr:row>
      <xdr:rowOff>82007</xdr:rowOff>
    </xdr:to>
    <xdr:sp macro="" textlink="">
      <xdr:nvSpPr>
        <xdr:cNvPr id="365" name="楕円 364"/>
        <xdr:cNvSpPr/>
      </xdr:nvSpPr>
      <xdr:spPr>
        <a:xfrm>
          <a:off x="9588500" y="992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73134</xdr:rowOff>
    </xdr:from>
    <xdr:ext cx="469744" cy="259045"/>
    <xdr:sp macro="" textlink="">
      <xdr:nvSpPr>
        <xdr:cNvPr id="366" name="テキスト ボックス 365"/>
        <xdr:cNvSpPr txBox="1"/>
      </xdr:nvSpPr>
      <xdr:spPr>
        <a:xfrm>
          <a:off x="9404428" y="100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157252</xdr:rowOff>
    </xdr:from>
    <xdr:to>
      <xdr:col>46</xdr:col>
      <xdr:colOff>38100</xdr:colOff>
      <xdr:row>58</xdr:row>
      <xdr:rowOff>87402</xdr:rowOff>
    </xdr:to>
    <xdr:sp macro="" textlink="">
      <xdr:nvSpPr>
        <xdr:cNvPr id="367" name="楕円 366"/>
        <xdr:cNvSpPr/>
      </xdr:nvSpPr>
      <xdr:spPr>
        <a:xfrm>
          <a:off x="8699500" y="99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78529</xdr:rowOff>
    </xdr:from>
    <xdr:ext cx="469744" cy="259045"/>
    <xdr:sp macro="" textlink="">
      <xdr:nvSpPr>
        <xdr:cNvPr id="368" name="テキスト ボックス 367"/>
        <xdr:cNvSpPr txBox="1"/>
      </xdr:nvSpPr>
      <xdr:spPr>
        <a:xfrm>
          <a:off x="8515428" y="1002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23475</xdr:rowOff>
    </xdr:from>
    <xdr:to>
      <xdr:col>41</xdr:col>
      <xdr:colOff>101600</xdr:colOff>
      <xdr:row>57</xdr:row>
      <xdr:rowOff>125075</xdr:rowOff>
    </xdr:to>
    <xdr:sp macro="" textlink="">
      <xdr:nvSpPr>
        <xdr:cNvPr id="369" name="楕円 368"/>
        <xdr:cNvSpPr/>
      </xdr:nvSpPr>
      <xdr:spPr>
        <a:xfrm>
          <a:off x="7810500" y="97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141602</xdr:rowOff>
    </xdr:from>
    <xdr:ext cx="469744" cy="259045"/>
    <xdr:sp macro="" textlink="">
      <xdr:nvSpPr>
        <xdr:cNvPr id="370" name="テキスト ボックス 369"/>
        <xdr:cNvSpPr txBox="1"/>
      </xdr:nvSpPr>
      <xdr:spPr>
        <a:xfrm>
          <a:off x="7626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161000</xdr:rowOff>
    </xdr:from>
    <xdr:to>
      <xdr:col>36</xdr:col>
      <xdr:colOff>165100</xdr:colOff>
      <xdr:row>58</xdr:row>
      <xdr:rowOff>91150</xdr:rowOff>
    </xdr:to>
    <xdr:sp macro="" textlink="">
      <xdr:nvSpPr>
        <xdr:cNvPr id="371" name="楕円 370"/>
        <xdr:cNvSpPr/>
      </xdr:nvSpPr>
      <xdr:spPr>
        <a:xfrm>
          <a:off x="6921500" y="99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82277</xdr:rowOff>
    </xdr:from>
    <xdr:ext cx="469744" cy="259045"/>
    <xdr:sp macro="" textlink="">
      <xdr:nvSpPr>
        <xdr:cNvPr id="372" name="テキスト ボックス 371"/>
        <xdr:cNvSpPr txBox="1"/>
      </xdr:nvSpPr>
      <xdr:spPr>
        <a:xfrm>
          <a:off x="6737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6" name="直線コネクタ 395"/>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7" name="商工費最小値テキスト"/>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8" name="直線コネクタ 397"/>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9" name="商工費最大値テキスト"/>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0" name="直線コネクタ 399"/>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145225</xdr:rowOff>
    </xdr:from>
    <xdr:to>
      <xdr:col>55</xdr:col>
      <xdr:colOff>0</xdr:colOff>
      <xdr:row>78</xdr:row>
      <xdr:rowOff>47289</xdr:rowOff>
    </xdr:to>
    <xdr:cxnSp macro="">
      <xdr:nvCxnSpPr>
        <xdr:cNvPr id="401" name="直線コネクタ 400"/>
        <xdr:cNvCxnSpPr/>
      </xdr:nvCxnSpPr>
      <xdr:spPr>
        <a:xfrm>
          <a:off x="9639300" y="13346875"/>
          <a:ext cx="838200" cy="7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2" name="商工費平均値テキスト"/>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3" name="フローチャート: 判断 402"/>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145225</xdr:rowOff>
    </xdr:from>
    <xdr:to>
      <xdr:col>50</xdr:col>
      <xdr:colOff>114300</xdr:colOff>
      <xdr:row>77</xdr:row>
      <xdr:rowOff>163474</xdr:rowOff>
    </xdr:to>
    <xdr:cxnSp macro="">
      <xdr:nvCxnSpPr>
        <xdr:cNvPr id="404" name="直線コネクタ 403"/>
        <xdr:cNvCxnSpPr/>
      </xdr:nvCxnSpPr>
      <xdr:spPr>
        <a:xfrm flipV="1">
          <a:off x="8750300" y="13346875"/>
          <a:ext cx="889000" cy="1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5" name="フローチャート: 判断 404"/>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6" name="テキスト ボックス 405"/>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149053</xdr:rowOff>
    </xdr:from>
    <xdr:to>
      <xdr:col>45</xdr:col>
      <xdr:colOff>177800</xdr:colOff>
      <xdr:row>77</xdr:row>
      <xdr:rowOff>163474</xdr:rowOff>
    </xdr:to>
    <xdr:cxnSp macro="">
      <xdr:nvCxnSpPr>
        <xdr:cNvPr id="407" name="直線コネクタ 406"/>
        <xdr:cNvCxnSpPr/>
      </xdr:nvCxnSpPr>
      <xdr:spPr>
        <a:xfrm>
          <a:off x="7861300" y="13350703"/>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8" name="フローチャート: 判断 407"/>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9" name="テキスト ボックス 408"/>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149053</xdr:rowOff>
    </xdr:from>
    <xdr:to>
      <xdr:col>41</xdr:col>
      <xdr:colOff>50800</xdr:colOff>
      <xdr:row>78</xdr:row>
      <xdr:rowOff>64605</xdr:rowOff>
    </xdr:to>
    <xdr:cxnSp macro="">
      <xdr:nvCxnSpPr>
        <xdr:cNvPr id="410" name="直線コネクタ 409"/>
        <xdr:cNvCxnSpPr/>
      </xdr:nvCxnSpPr>
      <xdr:spPr>
        <a:xfrm flipV="1">
          <a:off x="6972300" y="13350703"/>
          <a:ext cx="889000" cy="8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1" name="フローチャート: 判断 410"/>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2" name="テキスト ボックス 411"/>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3" name="フローチャート: 判断 412"/>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124038</xdr:rowOff>
    </xdr:from>
    <xdr:ext cx="469744" cy="259045"/>
    <xdr:sp macro="" textlink="">
      <xdr:nvSpPr>
        <xdr:cNvPr id="414" name="テキスト ボックス 413"/>
        <xdr:cNvSpPr txBox="1"/>
      </xdr:nvSpPr>
      <xdr:spPr>
        <a:xfrm>
          <a:off x="6737428" y="134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167939</xdr:rowOff>
    </xdr:from>
    <xdr:to>
      <xdr:col>55</xdr:col>
      <xdr:colOff>50800</xdr:colOff>
      <xdr:row>78</xdr:row>
      <xdr:rowOff>98089</xdr:rowOff>
    </xdr:to>
    <xdr:sp macro="" textlink="">
      <xdr:nvSpPr>
        <xdr:cNvPr id="420" name="楕円 419"/>
        <xdr:cNvSpPr/>
      </xdr:nvSpPr>
      <xdr:spPr>
        <a:xfrm>
          <a:off x="10426700" y="133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146366</xdr:rowOff>
    </xdr:from>
    <xdr:ext cx="469744" cy="259045"/>
    <xdr:sp macro="" textlink="">
      <xdr:nvSpPr>
        <xdr:cNvPr id="421" name="商工費該当値テキスト"/>
        <xdr:cNvSpPr txBox="1"/>
      </xdr:nvSpPr>
      <xdr:spPr>
        <a:xfrm>
          <a:off x="10528300" y="1334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94425</xdr:rowOff>
    </xdr:from>
    <xdr:to>
      <xdr:col>50</xdr:col>
      <xdr:colOff>165100</xdr:colOff>
      <xdr:row>78</xdr:row>
      <xdr:rowOff>24575</xdr:rowOff>
    </xdr:to>
    <xdr:sp macro="" textlink="">
      <xdr:nvSpPr>
        <xdr:cNvPr id="422" name="楕円 421"/>
        <xdr:cNvSpPr/>
      </xdr:nvSpPr>
      <xdr:spPr>
        <a:xfrm>
          <a:off x="9588500" y="132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41102</xdr:rowOff>
    </xdr:from>
    <xdr:ext cx="534377" cy="259045"/>
    <xdr:sp macro="" textlink="">
      <xdr:nvSpPr>
        <xdr:cNvPr id="423" name="テキスト ボックス 422"/>
        <xdr:cNvSpPr txBox="1"/>
      </xdr:nvSpPr>
      <xdr:spPr>
        <a:xfrm>
          <a:off x="9372111" y="1307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112674</xdr:rowOff>
    </xdr:from>
    <xdr:to>
      <xdr:col>46</xdr:col>
      <xdr:colOff>38100</xdr:colOff>
      <xdr:row>78</xdr:row>
      <xdr:rowOff>42824</xdr:rowOff>
    </xdr:to>
    <xdr:sp macro="" textlink="">
      <xdr:nvSpPr>
        <xdr:cNvPr id="424" name="楕円 423"/>
        <xdr:cNvSpPr/>
      </xdr:nvSpPr>
      <xdr:spPr>
        <a:xfrm>
          <a:off x="8699500" y="133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33951</xdr:rowOff>
    </xdr:from>
    <xdr:ext cx="534377" cy="259045"/>
    <xdr:sp macro="" textlink="">
      <xdr:nvSpPr>
        <xdr:cNvPr id="425" name="テキスト ボックス 424"/>
        <xdr:cNvSpPr txBox="1"/>
      </xdr:nvSpPr>
      <xdr:spPr>
        <a:xfrm>
          <a:off x="8483111" y="1340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98253</xdr:rowOff>
    </xdr:from>
    <xdr:to>
      <xdr:col>41</xdr:col>
      <xdr:colOff>101600</xdr:colOff>
      <xdr:row>78</xdr:row>
      <xdr:rowOff>28403</xdr:rowOff>
    </xdr:to>
    <xdr:sp macro="" textlink="">
      <xdr:nvSpPr>
        <xdr:cNvPr id="426" name="楕円 425"/>
        <xdr:cNvSpPr/>
      </xdr:nvSpPr>
      <xdr:spPr>
        <a:xfrm>
          <a:off x="7810500" y="132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19530</xdr:rowOff>
    </xdr:from>
    <xdr:ext cx="534377" cy="259045"/>
    <xdr:sp macro="" textlink="">
      <xdr:nvSpPr>
        <xdr:cNvPr id="427" name="テキスト ボックス 426"/>
        <xdr:cNvSpPr txBox="1"/>
      </xdr:nvSpPr>
      <xdr:spPr>
        <a:xfrm>
          <a:off x="7594111" y="133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13805</xdr:rowOff>
    </xdr:from>
    <xdr:to>
      <xdr:col>36</xdr:col>
      <xdr:colOff>165100</xdr:colOff>
      <xdr:row>78</xdr:row>
      <xdr:rowOff>115405</xdr:rowOff>
    </xdr:to>
    <xdr:sp macro="" textlink="">
      <xdr:nvSpPr>
        <xdr:cNvPr id="428" name="楕円 427"/>
        <xdr:cNvSpPr/>
      </xdr:nvSpPr>
      <xdr:spPr>
        <a:xfrm>
          <a:off x="6921500" y="133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131932</xdr:rowOff>
    </xdr:from>
    <xdr:ext cx="469744" cy="259045"/>
    <xdr:sp macro="" textlink="">
      <xdr:nvSpPr>
        <xdr:cNvPr id="429" name="テキスト ボックス 428"/>
        <xdr:cNvSpPr txBox="1"/>
      </xdr:nvSpPr>
      <xdr:spPr>
        <a:xfrm>
          <a:off x="6737428" y="1316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3" name="直線コネクタ 452"/>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4"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5" name="直線コネクタ 454"/>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6"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7" name="直線コネクタ 456"/>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129947</xdr:rowOff>
    </xdr:from>
    <xdr:to>
      <xdr:col>55</xdr:col>
      <xdr:colOff>0</xdr:colOff>
      <xdr:row>97</xdr:row>
      <xdr:rowOff>42635</xdr:rowOff>
    </xdr:to>
    <xdr:cxnSp macro="">
      <xdr:nvCxnSpPr>
        <xdr:cNvPr id="458" name="直線コネクタ 457"/>
        <xdr:cNvCxnSpPr/>
      </xdr:nvCxnSpPr>
      <xdr:spPr>
        <a:xfrm>
          <a:off x="9639300" y="16246247"/>
          <a:ext cx="838200" cy="4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9" name="土木費平均値テキスト"/>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0" name="フローチャート: 判断 459"/>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129947</xdr:rowOff>
    </xdr:from>
    <xdr:to>
      <xdr:col>50</xdr:col>
      <xdr:colOff>114300</xdr:colOff>
      <xdr:row>94</xdr:row>
      <xdr:rowOff>148997</xdr:rowOff>
    </xdr:to>
    <xdr:cxnSp macro="">
      <xdr:nvCxnSpPr>
        <xdr:cNvPr id="461" name="直線コネクタ 460"/>
        <xdr:cNvCxnSpPr/>
      </xdr:nvCxnSpPr>
      <xdr:spPr>
        <a:xfrm flipV="1">
          <a:off x="8750300" y="1624624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2" name="フローチャート: 判断 461"/>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3" name="テキスト ボックス 462"/>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148997</xdr:rowOff>
    </xdr:from>
    <xdr:to>
      <xdr:col>45</xdr:col>
      <xdr:colOff>177800</xdr:colOff>
      <xdr:row>96</xdr:row>
      <xdr:rowOff>74918</xdr:rowOff>
    </xdr:to>
    <xdr:cxnSp macro="">
      <xdr:nvCxnSpPr>
        <xdr:cNvPr id="464" name="直線コネクタ 463"/>
        <xdr:cNvCxnSpPr/>
      </xdr:nvCxnSpPr>
      <xdr:spPr>
        <a:xfrm flipV="1">
          <a:off x="7861300" y="16265297"/>
          <a:ext cx="889000" cy="2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5" name="フローチャート: 判断 464"/>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6" name="テキスト ボックス 465"/>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74918</xdr:rowOff>
    </xdr:from>
    <xdr:to>
      <xdr:col>41</xdr:col>
      <xdr:colOff>50800</xdr:colOff>
      <xdr:row>96</xdr:row>
      <xdr:rowOff>85344</xdr:rowOff>
    </xdr:to>
    <xdr:cxnSp macro="">
      <xdr:nvCxnSpPr>
        <xdr:cNvPr id="467" name="直線コネクタ 466"/>
        <xdr:cNvCxnSpPr/>
      </xdr:nvCxnSpPr>
      <xdr:spPr>
        <a:xfrm flipV="1">
          <a:off x="6972300" y="16534118"/>
          <a:ext cx="889000" cy="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8" name="フローチャート: 判断 467"/>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9" name="テキスト ボックス 468"/>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0" name="フローチャート: 判断 469"/>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1" name="テキスト ボックス 470"/>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163285</xdr:rowOff>
    </xdr:from>
    <xdr:to>
      <xdr:col>55</xdr:col>
      <xdr:colOff>50800</xdr:colOff>
      <xdr:row>97</xdr:row>
      <xdr:rowOff>93435</xdr:rowOff>
    </xdr:to>
    <xdr:sp macro="" textlink="">
      <xdr:nvSpPr>
        <xdr:cNvPr id="477" name="楕円 476"/>
        <xdr:cNvSpPr/>
      </xdr:nvSpPr>
      <xdr:spPr>
        <a:xfrm>
          <a:off x="10426700" y="166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141712</xdr:rowOff>
    </xdr:from>
    <xdr:ext cx="534377" cy="259045"/>
    <xdr:sp macro="" textlink="">
      <xdr:nvSpPr>
        <xdr:cNvPr id="478" name="土木費該当値テキスト"/>
        <xdr:cNvSpPr txBox="1"/>
      </xdr:nvSpPr>
      <xdr:spPr>
        <a:xfrm>
          <a:off x="10528300" y="166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79147</xdr:rowOff>
    </xdr:from>
    <xdr:to>
      <xdr:col>50</xdr:col>
      <xdr:colOff>165100</xdr:colOff>
      <xdr:row>95</xdr:row>
      <xdr:rowOff>9297</xdr:rowOff>
    </xdr:to>
    <xdr:sp macro="" textlink="">
      <xdr:nvSpPr>
        <xdr:cNvPr id="479" name="楕円 478"/>
        <xdr:cNvSpPr/>
      </xdr:nvSpPr>
      <xdr:spPr>
        <a:xfrm>
          <a:off x="9588500" y="161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25824</xdr:rowOff>
    </xdr:from>
    <xdr:ext cx="534377" cy="259045"/>
    <xdr:sp macro="" textlink="">
      <xdr:nvSpPr>
        <xdr:cNvPr id="480" name="テキスト ボックス 479"/>
        <xdr:cNvSpPr txBox="1"/>
      </xdr:nvSpPr>
      <xdr:spPr>
        <a:xfrm>
          <a:off x="9372111" y="159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98197</xdr:rowOff>
    </xdr:from>
    <xdr:to>
      <xdr:col>46</xdr:col>
      <xdr:colOff>38100</xdr:colOff>
      <xdr:row>95</xdr:row>
      <xdr:rowOff>28347</xdr:rowOff>
    </xdr:to>
    <xdr:sp macro="" textlink="">
      <xdr:nvSpPr>
        <xdr:cNvPr id="481" name="楕円 480"/>
        <xdr:cNvSpPr/>
      </xdr:nvSpPr>
      <xdr:spPr>
        <a:xfrm>
          <a:off x="8699500" y="162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44874</xdr:rowOff>
    </xdr:from>
    <xdr:ext cx="534377" cy="259045"/>
    <xdr:sp macro="" textlink="">
      <xdr:nvSpPr>
        <xdr:cNvPr id="482" name="テキスト ボックス 481"/>
        <xdr:cNvSpPr txBox="1"/>
      </xdr:nvSpPr>
      <xdr:spPr>
        <a:xfrm>
          <a:off x="8483111" y="159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24118</xdr:rowOff>
    </xdr:from>
    <xdr:to>
      <xdr:col>41</xdr:col>
      <xdr:colOff>101600</xdr:colOff>
      <xdr:row>96</xdr:row>
      <xdr:rowOff>125718</xdr:rowOff>
    </xdr:to>
    <xdr:sp macro="" textlink="">
      <xdr:nvSpPr>
        <xdr:cNvPr id="483" name="楕円 482"/>
        <xdr:cNvSpPr/>
      </xdr:nvSpPr>
      <xdr:spPr>
        <a:xfrm>
          <a:off x="7810500" y="164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116845</xdr:rowOff>
    </xdr:from>
    <xdr:ext cx="534377" cy="259045"/>
    <xdr:sp macro="" textlink="">
      <xdr:nvSpPr>
        <xdr:cNvPr id="484" name="テキスト ボックス 483"/>
        <xdr:cNvSpPr txBox="1"/>
      </xdr:nvSpPr>
      <xdr:spPr>
        <a:xfrm>
          <a:off x="7594111" y="165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34544</xdr:rowOff>
    </xdr:from>
    <xdr:to>
      <xdr:col>36</xdr:col>
      <xdr:colOff>165100</xdr:colOff>
      <xdr:row>96</xdr:row>
      <xdr:rowOff>136144</xdr:rowOff>
    </xdr:to>
    <xdr:sp macro="" textlink="">
      <xdr:nvSpPr>
        <xdr:cNvPr id="485" name="楕円 484"/>
        <xdr:cNvSpPr/>
      </xdr:nvSpPr>
      <xdr:spPr>
        <a:xfrm>
          <a:off x="6921500" y="1649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127271</xdr:rowOff>
    </xdr:from>
    <xdr:ext cx="534377" cy="259045"/>
    <xdr:sp macro="" textlink="">
      <xdr:nvSpPr>
        <xdr:cNvPr id="486" name="テキスト ボックス 485"/>
        <xdr:cNvSpPr txBox="1"/>
      </xdr:nvSpPr>
      <xdr:spPr>
        <a:xfrm>
          <a:off x="6705111" y="1658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1" name="直線コネクタ 510"/>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2" name="消防費最小値テキスト"/>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3" name="直線コネクタ 512"/>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4" name="消防費最大値テキスト"/>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5" name="直線コネクタ 514"/>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156210</xdr:rowOff>
    </xdr:from>
    <xdr:to>
      <xdr:col>85</xdr:col>
      <xdr:colOff>127000</xdr:colOff>
      <xdr:row>36</xdr:row>
      <xdr:rowOff>71882</xdr:rowOff>
    </xdr:to>
    <xdr:cxnSp macro="">
      <xdr:nvCxnSpPr>
        <xdr:cNvPr id="516" name="直線コネクタ 515"/>
        <xdr:cNvCxnSpPr/>
      </xdr:nvCxnSpPr>
      <xdr:spPr>
        <a:xfrm flipV="1">
          <a:off x="15481300" y="6156960"/>
          <a:ext cx="838200" cy="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7" name="消防費平均値テキスト"/>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8" name="フローチャート: 判断 517"/>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71882</xdr:rowOff>
    </xdr:from>
    <xdr:to>
      <xdr:col>81</xdr:col>
      <xdr:colOff>50800</xdr:colOff>
      <xdr:row>37</xdr:row>
      <xdr:rowOff>148717</xdr:rowOff>
    </xdr:to>
    <xdr:cxnSp macro="">
      <xdr:nvCxnSpPr>
        <xdr:cNvPr id="519" name="直線コネクタ 518"/>
        <xdr:cNvCxnSpPr/>
      </xdr:nvCxnSpPr>
      <xdr:spPr>
        <a:xfrm flipV="1">
          <a:off x="14592300" y="6244082"/>
          <a:ext cx="889000" cy="2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0" name="フローチャート: 判断 519"/>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1" name="テキスト ボックス 520"/>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135636</xdr:rowOff>
    </xdr:from>
    <xdr:to>
      <xdr:col>76</xdr:col>
      <xdr:colOff>114300</xdr:colOff>
      <xdr:row>37</xdr:row>
      <xdr:rowOff>148717</xdr:rowOff>
    </xdr:to>
    <xdr:cxnSp macro="">
      <xdr:nvCxnSpPr>
        <xdr:cNvPr id="522" name="直線コネクタ 521"/>
        <xdr:cNvCxnSpPr/>
      </xdr:nvCxnSpPr>
      <xdr:spPr>
        <a:xfrm>
          <a:off x="13703300" y="6479286"/>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3" name="フローチャート: 判断 522"/>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4" name="テキスト ボックス 523"/>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135636</xdr:rowOff>
    </xdr:from>
    <xdr:to>
      <xdr:col>71</xdr:col>
      <xdr:colOff>177800</xdr:colOff>
      <xdr:row>38</xdr:row>
      <xdr:rowOff>10160</xdr:rowOff>
    </xdr:to>
    <xdr:cxnSp macro="">
      <xdr:nvCxnSpPr>
        <xdr:cNvPr id="525" name="直線コネクタ 524"/>
        <xdr:cNvCxnSpPr/>
      </xdr:nvCxnSpPr>
      <xdr:spPr>
        <a:xfrm flipV="1">
          <a:off x="12814300" y="6479286"/>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6" name="フローチャート: 判断 525"/>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7" name="テキスト ボックス 526"/>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28" name="フローチャート: 判断 527"/>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29" name="テキスト ボックス 528"/>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35" name="楕円 534"/>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83837</xdr:rowOff>
    </xdr:from>
    <xdr:ext cx="534377" cy="259045"/>
    <xdr:sp macro="" textlink="">
      <xdr:nvSpPr>
        <xdr:cNvPr id="536" name="消防費該当値テキスト"/>
        <xdr:cNvSpPr txBox="1"/>
      </xdr:nvSpPr>
      <xdr:spPr>
        <a:xfrm>
          <a:off x="16370300" y="60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21082</xdr:rowOff>
    </xdr:from>
    <xdr:to>
      <xdr:col>81</xdr:col>
      <xdr:colOff>101600</xdr:colOff>
      <xdr:row>36</xdr:row>
      <xdr:rowOff>122682</xdr:rowOff>
    </xdr:to>
    <xdr:sp macro="" textlink="">
      <xdr:nvSpPr>
        <xdr:cNvPr id="537" name="楕円 536"/>
        <xdr:cNvSpPr/>
      </xdr:nvSpPr>
      <xdr:spPr>
        <a:xfrm>
          <a:off x="15430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113809</xdr:rowOff>
    </xdr:from>
    <xdr:ext cx="534377" cy="259045"/>
    <xdr:sp macro="" textlink="">
      <xdr:nvSpPr>
        <xdr:cNvPr id="538" name="テキスト ボックス 537"/>
        <xdr:cNvSpPr txBox="1"/>
      </xdr:nvSpPr>
      <xdr:spPr>
        <a:xfrm>
          <a:off x="15214111" y="628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97917</xdr:rowOff>
    </xdr:from>
    <xdr:to>
      <xdr:col>76</xdr:col>
      <xdr:colOff>165100</xdr:colOff>
      <xdr:row>38</xdr:row>
      <xdr:rowOff>28067</xdr:rowOff>
    </xdr:to>
    <xdr:sp macro="" textlink="">
      <xdr:nvSpPr>
        <xdr:cNvPr id="539" name="楕円 538"/>
        <xdr:cNvSpPr/>
      </xdr:nvSpPr>
      <xdr:spPr>
        <a:xfrm>
          <a:off x="14541500" y="64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19194</xdr:rowOff>
    </xdr:from>
    <xdr:ext cx="534377" cy="259045"/>
    <xdr:sp macro="" textlink="">
      <xdr:nvSpPr>
        <xdr:cNvPr id="540" name="テキスト ボックス 539"/>
        <xdr:cNvSpPr txBox="1"/>
      </xdr:nvSpPr>
      <xdr:spPr>
        <a:xfrm>
          <a:off x="14325111" y="65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84836</xdr:rowOff>
    </xdr:from>
    <xdr:to>
      <xdr:col>72</xdr:col>
      <xdr:colOff>38100</xdr:colOff>
      <xdr:row>38</xdr:row>
      <xdr:rowOff>14986</xdr:rowOff>
    </xdr:to>
    <xdr:sp macro="" textlink="">
      <xdr:nvSpPr>
        <xdr:cNvPr id="541" name="楕円 540"/>
        <xdr:cNvSpPr/>
      </xdr:nvSpPr>
      <xdr:spPr>
        <a:xfrm>
          <a:off x="13652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6113</xdr:rowOff>
    </xdr:from>
    <xdr:ext cx="534377" cy="259045"/>
    <xdr:sp macro="" textlink="">
      <xdr:nvSpPr>
        <xdr:cNvPr id="542" name="テキスト ボックス 541"/>
        <xdr:cNvSpPr txBox="1"/>
      </xdr:nvSpPr>
      <xdr:spPr>
        <a:xfrm>
          <a:off x="13436111" y="652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130810</xdr:rowOff>
    </xdr:from>
    <xdr:to>
      <xdr:col>67</xdr:col>
      <xdr:colOff>101600</xdr:colOff>
      <xdr:row>38</xdr:row>
      <xdr:rowOff>60960</xdr:rowOff>
    </xdr:to>
    <xdr:sp macro="" textlink="">
      <xdr:nvSpPr>
        <xdr:cNvPr id="543" name="楕円 542"/>
        <xdr:cNvSpPr/>
      </xdr:nvSpPr>
      <xdr:spPr>
        <a:xfrm>
          <a:off x="12763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52087</xdr:rowOff>
    </xdr:from>
    <xdr:ext cx="534377" cy="259045"/>
    <xdr:sp macro="" textlink="">
      <xdr:nvSpPr>
        <xdr:cNvPr id="544" name="テキスト ボックス 543"/>
        <xdr:cNvSpPr txBox="1"/>
      </xdr:nvSpPr>
      <xdr:spPr>
        <a:xfrm>
          <a:off x="12547111" y="65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9" name="直線コネクタ 568"/>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0"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1" name="直線コネクタ 570"/>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2"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3" name="直線コネクタ 572"/>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83941</xdr:rowOff>
    </xdr:from>
    <xdr:to>
      <xdr:col>85</xdr:col>
      <xdr:colOff>127000</xdr:colOff>
      <xdr:row>56</xdr:row>
      <xdr:rowOff>106476</xdr:rowOff>
    </xdr:to>
    <xdr:cxnSp macro="">
      <xdr:nvCxnSpPr>
        <xdr:cNvPr id="574" name="直線コネクタ 573"/>
        <xdr:cNvCxnSpPr/>
      </xdr:nvCxnSpPr>
      <xdr:spPr>
        <a:xfrm flipV="1">
          <a:off x="15481300" y="9513691"/>
          <a:ext cx="838200" cy="19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5" name="教育費平均値テキスト"/>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6" name="フローチャート: 判断 575"/>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100914</xdr:rowOff>
    </xdr:from>
    <xdr:to>
      <xdr:col>81</xdr:col>
      <xdr:colOff>50800</xdr:colOff>
      <xdr:row>56</xdr:row>
      <xdr:rowOff>106476</xdr:rowOff>
    </xdr:to>
    <xdr:cxnSp macro="">
      <xdr:nvCxnSpPr>
        <xdr:cNvPr id="577" name="直線コネクタ 576"/>
        <xdr:cNvCxnSpPr/>
      </xdr:nvCxnSpPr>
      <xdr:spPr>
        <a:xfrm>
          <a:off x="14592300" y="9359214"/>
          <a:ext cx="889000" cy="3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8" name="フローチャート: 判断 577"/>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9" name="テキスト ボックス 578"/>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163932</xdr:rowOff>
    </xdr:from>
    <xdr:to>
      <xdr:col>76</xdr:col>
      <xdr:colOff>114300</xdr:colOff>
      <xdr:row>54</xdr:row>
      <xdr:rowOff>100914</xdr:rowOff>
    </xdr:to>
    <xdr:cxnSp macro="">
      <xdr:nvCxnSpPr>
        <xdr:cNvPr id="580" name="直線コネクタ 579"/>
        <xdr:cNvCxnSpPr/>
      </xdr:nvCxnSpPr>
      <xdr:spPr>
        <a:xfrm>
          <a:off x="13703300" y="9079332"/>
          <a:ext cx="889000" cy="27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1" name="フローチャート: 判断 580"/>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2" name="テキスト ボックス 581"/>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163932</xdr:rowOff>
    </xdr:from>
    <xdr:to>
      <xdr:col>71</xdr:col>
      <xdr:colOff>177800</xdr:colOff>
      <xdr:row>54</xdr:row>
      <xdr:rowOff>143929</xdr:rowOff>
    </xdr:to>
    <xdr:cxnSp macro="">
      <xdr:nvCxnSpPr>
        <xdr:cNvPr id="583" name="直線コネクタ 582"/>
        <xdr:cNvCxnSpPr/>
      </xdr:nvCxnSpPr>
      <xdr:spPr>
        <a:xfrm flipV="1">
          <a:off x="12814300" y="9079332"/>
          <a:ext cx="889000" cy="3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4" name="フローチャート: 判断 583"/>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5" name="テキスト ボックス 584"/>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6" name="フローチャート: 判断 585"/>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7" name="テキスト ボックス 586"/>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33141</xdr:rowOff>
    </xdr:from>
    <xdr:to>
      <xdr:col>85</xdr:col>
      <xdr:colOff>177800</xdr:colOff>
      <xdr:row>55</xdr:row>
      <xdr:rowOff>134741</xdr:rowOff>
    </xdr:to>
    <xdr:sp macro="" textlink="">
      <xdr:nvSpPr>
        <xdr:cNvPr id="593" name="楕円 592"/>
        <xdr:cNvSpPr/>
      </xdr:nvSpPr>
      <xdr:spPr>
        <a:xfrm>
          <a:off x="16268700" y="94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56018</xdr:rowOff>
    </xdr:from>
    <xdr:ext cx="534377" cy="259045"/>
    <xdr:sp macro="" textlink="">
      <xdr:nvSpPr>
        <xdr:cNvPr id="594" name="教育費該当値テキスト"/>
        <xdr:cNvSpPr txBox="1"/>
      </xdr:nvSpPr>
      <xdr:spPr>
        <a:xfrm>
          <a:off x="16370300" y="931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55676</xdr:rowOff>
    </xdr:from>
    <xdr:to>
      <xdr:col>81</xdr:col>
      <xdr:colOff>101600</xdr:colOff>
      <xdr:row>56</xdr:row>
      <xdr:rowOff>157276</xdr:rowOff>
    </xdr:to>
    <xdr:sp macro="" textlink="">
      <xdr:nvSpPr>
        <xdr:cNvPr id="595" name="楕円 594"/>
        <xdr:cNvSpPr/>
      </xdr:nvSpPr>
      <xdr:spPr>
        <a:xfrm>
          <a:off x="15430500" y="96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148403</xdr:rowOff>
    </xdr:from>
    <xdr:ext cx="534377" cy="259045"/>
    <xdr:sp macro="" textlink="">
      <xdr:nvSpPr>
        <xdr:cNvPr id="596" name="テキスト ボックス 595"/>
        <xdr:cNvSpPr txBox="1"/>
      </xdr:nvSpPr>
      <xdr:spPr>
        <a:xfrm>
          <a:off x="15214111" y="97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50114</xdr:rowOff>
    </xdr:from>
    <xdr:to>
      <xdr:col>76</xdr:col>
      <xdr:colOff>165100</xdr:colOff>
      <xdr:row>54</xdr:row>
      <xdr:rowOff>151714</xdr:rowOff>
    </xdr:to>
    <xdr:sp macro="" textlink="">
      <xdr:nvSpPr>
        <xdr:cNvPr id="597" name="楕円 596"/>
        <xdr:cNvSpPr/>
      </xdr:nvSpPr>
      <xdr:spPr>
        <a:xfrm>
          <a:off x="14541500" y="93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168241</xdr:rowOff>
    </xdr:from>
    <xdr:ext cx="534377" cy="259045"/>
    <xdr:sp macro="" textlink="">
      <xdr:nvSpPr>
        <xdr:cNvPr id="598" name="テキスト ボックス 597"/>
        <xdr:cNvSpPr txBox="1"/>
      </xdr:nvSpPr>
      <xdr:spPr>
        <a:xfrm>
          <a:off x="14325111" y="90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113132</xdr:rowOff>
    </xdr:from>
    <xdr:to>
      <xdr:col>72</xdr:col>
      <xdr:colOff>38100</xdr:colOff>
      <xdr:row>53</xdr:row>
      <xdr:rowOff>43282</xdr:rowOff>
    </xdr:to>
    <xdr:sp macro="" textlink="">
      <xdr:nvSpPr>
        <xdr:cNvPr id="599" name="楕円 598"/>
        <xdr:cNvSpPr/>
      </xdr:nvSpPr>
      <xdr:spPr>
        <a:xfrm>
          <a:off x="13652500" y="90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59809</xdr:rowOff>
    </xdr:from>
    <xdr:ext cx="534377" cy="259045"/>
    <xdr:sp macro="" textlink="">
      <xdr:nvSpPr>
        <xdr:cNvPr id="600" name="テキスト ボックス 599"/>
        <xdr:cNvSpPr txBox="1"/>
      </xdr:nvSpPr>
      <xdr:spPr>
        <a:xfrm>
          <a:off x="13436111" y="88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93129</xdr:rowOff>
    </xdr:from>
    <xdr:to>
      <xdr:col>67</xdr:col>
      <xdr:colOff>101600</xdr:colOff>
      <xdr:row>55</xdr:row>
      <xdr:rowOff>23279</xdr:rowOff>
    </xdr:to>
    <xdr:sp macro="" textlink="">
      <xdr:nvSpPr>
        <xdr:cNvPr id="601" name="楕円 600"/>
        <xdr:cNvSpPr/>
      </xdr:nvSpPr>
      <xdr:spPr>
        <a:xfrm>
          <a:off x="12763500" y="93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39806</xdr:rowOff>
    </xdr:from>
    <xdr:ext cx="534377" cy="259045"/>
    <xdr:sp macro="" textlink="">
      <xdr:nvSpPr>
        <xdr:cNvPr id="602" name="テキスト ボックス 601"/>
        <xdr:cNvSpPr txBox="1"/>
      </xdr:nvSpPr>
      <xdr:spPr>
        <a:xfrm>
          <a:off x="12547111" y="9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8" name="直線コネクタ 627"/>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1"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2" name="直線コネクタ 631"/>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4" name="災害復旧費平均値テキスト"/>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5" name="フローチャート: 判断 634"/>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93326</xdr:rowOff>
    </xdr:from>
    <xdr:to>
      <xdr:col>81</xdr:col>
      <xdr:colOff>50800</xdr:colOff>
      <xdr:row>79</xdr:row>
      <xdr:rowOff>98879</xdr:rowOff>
    </xdr:to>
    <xdr:cxnSp macro="">
      <xdr:nvCxnSpPr>
        <xdr:cNvPr id="636" name="直線コネクタ 635"/>
        <xdr:cNvCxnSpPr/>
      </xdr:nvCxnSpPr>
      <xdr:spPr>
        <a:xfrm>
          <a:off x="14592300" y="13637876"/>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7" name="フローチャート: 判断 636"/>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8" name="テキスト ボックス 637"/>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92673</xdr:rowOff>
    </xdr:from>
    <xdr:to>
      <xdr:col>76</xdr:col>
      <xdr:colOff>114300</xdr:colOff>
      <xdr:row>79</xdr:row>
      <xdr:rowOff>93326</xdr:rowOff>
    </xdr:to>
    <xdr:cxnSp macro="">
      <xdr:nvCxnSpPr>
        <xdr:cNvPr id="639" name="直線コネクタ 638"/>
        <xdr:cNvCxnSpPr/>
      </xdr:nvCxnSpPr>
      <xdr:spPr>
        <a:xfrm>
          <a:off x="13703300" y="1363722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0" name="フローチャート: 判断 639"/>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1" name="テキスト ボックス 640"/>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92673</xdr:rowOff>
    </xdr:from>
    <xdr:to>
      <xdr:col>71</xdr:col>
      <xdr:colOff>177800</xdr:colOff>
      <xdr:row>79</xdr:row>
      <xdr:rowOff>95177</xdr:rowOff>
    </xdr:to>
    <xdr:cxnSp macro="">
      <xdr:nvCxnSpPr>
        <xdr:cNvPr id="642" name="直線コネクタ 641"/>
        <xdr:cNvCxnSpPr/>
      </xdr:nvCxnSpPr>
      <xdr:spPr>
        <a:xfrm flipV="1">
          <a:off x="12814300" y="13637223"/>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3" name="フローチャート: 判断 642"/>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4" name="テキスト ボックス 643"/>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5" name="フローチャート: 判断 644"/>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6" name="テキスト ボックス 645"/>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42526</xdr:rowOff>
    </xdr:from>
    <xdr:to>
      <xdr:col>76</xdr:col>
      <xdr:colOff>165100</xdr:colOff>
      <xdr:row>79</xdr:row>
      <xdr:rowOff>144126</xdr:rowOff>
    </xdr:to>
    <xdr:sp macro="" textlink="">
      <xdr:nvSpPr>
        <xdr:cNvPr id="656" name="楕円 655"/>
        <xdr:cNvSpPr/>
      </xdr:nvSpPr>
      <xdr:spPr>
        <a:xfrm>
          <a:off x="14541500" y="135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135253</xdr:rowOff>
    </xdr:from>
    <xdr:ext cx="313932" cy="259045"/>
    <xdr:sp macro="" textlink="">
      <xdr:nvSpPr>
        <xdr:cNvPr id="657" name="テキスト ボックス 656"/>
        <xdr:cNvSpPr txBox="1"/>
      </xdr:nvSpPr>
      <xdr:spPr>
        <a:xfrm>
          <a:off x="14435333" y="13679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41873</xdr:rowOff>
    </xdr:from>
    <xdr:to>
      <xdr:col>72</xdr:col>
      <xdr:colOff>38100</xdr:colOff>
      <xdr:row>79</xdr:row>
      <xdr:rowOff>143473</xdr:rowOff>
    </xdr:to>
    <xdr:sp macro="" textlink="">
      <xdr:nvSpPr>
        <xdr:cNvPr id="658" name="楕円 657"/>
        <xdr:cNvSpPr/>
      </xdr:nvSpPr>
      <xdr:spPr>
        <a:xfrm>
          <a:off x="13652500" y="135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134600</xdr:rowOff>
    </xdr:from>
    <xdr:ext cx="313932" cy="259045"/>
    <xdr:sp macro="" textlink="">
      <xdr:nvSpPr>
        <xdr:cNvPr id="659" name="テキスト ボックス 658"/>
        <xdr:cNvSpPr txBox="1"/>
      </xdr:nvSpPr>
      <xdr:spPr>
        <a:xfrm>
          <a:off x="13546333" y="13679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44377</xdr:rowOff>
    </xdr:from>
    <xdr:to>
      <xdr:col>67</xdr:col>
      <xdr:colOff>101600</xdr:colOff>
      <xdr:row>79</xdr:row>
      <xdr:rowOff>145977</xdr:rowOff>
    </xdr:to>
    <xdr:sp macro="" textlink="">
      <xdr:nvSpPr>
        <xdr:cNvPr id="660" name="楕円 659"/>
        <xdr:cNvSpPr/>
      </xdr:nvSpPr>
      <xdr:spPr>
        <a:xfrm>
          <a:off x="12763500" y="1358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137104</xdr:rowOff>
    </xdr:from>
    <xdr:ext cx="313932" cy="259045"/>
    <xdr:sp macro="" textlink="">
      <xdr:nvSpPr>
        <xdr:cNvPr id="661" name="テキスト ボックス 660"/>
        <xdr:cNvSpPr txBox="1"/>
      </xdr:nvSpPr>
      <xdr:spPr>
        <a:xfrm>
          <a:off x="12657333" y="136816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5" name="直線コネクタ 684"/>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6"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7" name="直線コネクタ 686"/>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8"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9" name="直線コネクタ 688"/>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71520</xdr:rowOff>
    </xdr:from>
    <xdr:to>
      <xdr:col>85</xdr:col>
      <xdr:colOff>127000</xdr:colOff>
      <xdr:row>95</xdr:row>
      <xdr:rowOff>71634</xdr:rowOff>
    </xdr:to>
    <xdr:cxnSp macro="">
      <xdr:nvCxnSpPr>
        <xdr:cNvPr id="690" name="直線コネクタ 689"/>
        <xdr:cNvCxnSpPr/>
      </xdr:nvCxnSpPr>
      <xdr:spPr>
        <a:xfrm flipV="1">
          <a:off x="15481300" y="1635927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1" name="公債費平均値テキスト"/>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2" name="フローチャート: 判断 691"/>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71634</xdr:rowOff>
    </xdr:from>
    <xdr:to>
      <xdr:col>81</xdr:col>
      <xdr:colOff>50800</xdr:colOff>
      <xdr:row>95</xdr:row>
      <xdr:rowOff>96476</xdr:rowOff>
    </xdr:to>
    <xdr:cxnSp macro="">
      <xdr:nvCxnSpPr>
        <xdr:cNvPr id="693" name="直線コネクタ 692"/>
        <xdr:cNvCxnSpPr/>
      </xdr:nvCxnSpPr>
      <xdr:spPr>
        <a:xfrm flipV="1">
          <a:off x="14592300" y="16359384"/>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4" name="フローチャート: 判断 693"/>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5" name="テキスト ボックス 694"/>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96476</xdr:rowOff>
    </xdr:from>
    <xdr:to>
      <xdr:col>76</xdr:col>
      <xdr:colOff>114300</xdr:colOff>
      <xdr:row>95</xdr:row>
      <xdr:rowOff>120326</xdr:rowOff>
    </xdr:to>
    <xdr:cxnSp macro="">
      <xdr:nvCxnSpPr>
        <xdr:cNvPr id="696" name="直線コネクタ 695"/>
        <xdr:cNvCxnSpPr/>
      </xdr:nvCxnSpPr>
      <xdr:spPr>
        <a:xfrm flipV="1">
          <a:off x="13703300" y="16384226"/>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7" name="フローチャート: 判断 696"/>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8" name="テキスト ボックス 697"/>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99352</xdr:rowOff>
    </xdr:from>
    <xdr:to>
      <xdr:col>71</xdr:col>
      <xdr:colOff>177800</xdr:colOff>
      <xdr:row>95</xdr:row>
      <xdr:rowOff>120326</xdr:rowOff>
    </xdr:to>
    <xdr:cxnSp macro="">
      <xdr:nvCxnSpPr>
        <xdr:cNvPr id="699" name="直線コネクタ 698"/>
        <xdr:cNvCxnSpPr/>
      </xdr:nvCxnSpPr>
      <xdr:spPr>
        <a:xfrm>
          <a:off x="12814300" y="16387102"/>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0" name="フローチャート: 判断 699"/>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1" name="テキスト ボックス 700"/>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2" name="フローチャート: 判断 701"/>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3" name="テキスト ボックス 702"/>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20720</xdr:rowOff>
    </xdr:from>
    <xdr:to>
      <xdr:col>85</xdr:col>
      <xdr:colOff>177800</xdr:colOff>
      <xdr:row>95</xdr:row>
      <xdr:rowOff>122320</xdr:rowOff>
    </xdr:to>
    <xdr:sp macro="" textlink="">
      <xdr:nvSpPr>
        <xdr:cNvPr id="709" name="楕円 708"/>
        <xdr:cNvSpPr/>
      </xdr:nvSpPr>
      <xdr:spPr>
        <a:xfrm>
          <a:off x="16268700" y="163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43597</xdr:rowOff>
    </xdr:from>
    <xdr:ext cx="534377" cy="259045"/>
    <xdr:sp macro="" textlink="">
      <xdr:nvSpPr>
        <xdr:cNvPr id="710" name="公債費該当値テキスト"/>
        <xdr:cNvSpPr txBox="1"/>
      </xdr:nvSpPr>
      <xdr:spPr>
        <a:xfrm>
          <a:off x="16370300" y="161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20834</xdr:rowOff>
    </xdr:from>
    <xdr:to>
      <xdr:col>81</xdr:col>
      <xdr:colOff>101600</xdr:colOff>
      <xdr:row>95</xdr:row>
      <xdr:rowOff>122434</xdr:rowOff>
    </xdr:to>
    <xdr:sp macro="" textlink="">
      <xdr:nvSpPr>
        <xdr:cNvPr id="711" name="楕円 710"/>
        <xdr:cNvSpPr/>
      </xdr:nvSpPr>
      <xdr:spPr>
        <a:xfrm>
          <a:off x="15430500" y="163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113561</xdr:rowOff>
    </xdr:from>
    <xdr:ext cx="534377" cy="259045"/>
    <xdr:sp macro="" textlink="">
      <xdr:nvSpPr>
        <xdr:cNvPr id="712" name="テキスト ボックス 711"/>
        <xdr:cNvSpPr txBox="1"/>
      </xdr:nvSpPr>
      <xdr:spPr>
        <a:xfrm>
          <a:off x="15214111" y="164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45676</xdr:rowOff>
    </xdr:from>
    <xdr:to>
      <xdr:col>76</xdr:col>
      <xdr:colOff>165100</xdr:colOff>
      <xdr:row>95</xdr:row>
      <xdr:rowOff>147276</xdr:rowOff>
    </xdr:to>
    <xdr:sp macro="" textlink="">
      <xdr:nvSpPr>
        <xdr:cNvPr id="713" name="楕円 712"/>
        <xdr:cNvSpPr/>
      </xdr:nvSpPr>
      <xdr:spPr>
        <a:xfrm>
          <a:off x="14541500" y="163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138403</xdr:rowOff>
    </xdr:from>
    <xdr:ext cx="534377" cy="259045"/>
    <xdr:sp macro="" textlink="">
      <xdr:nvSpPr>
        <xdr:cNvPr id="714" name="テキスト ボックス 713"/>
        <xdr:cNvSpPr txBox="1"/>
      </xdr:nvSpPr>
      <xdr:spPr>
        <a:xfrm>
          <a:off x="14325111" y="164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69526</xdr:rowOff>
    </xdr:from>
    <xdr:to>
      <xdr:col>72</xdr:col>
      <xdr:colOff>38100</xdr:colOff>
      <xdr:row>95</xdr:row>
      <xdr:rowOff>171126</xdr:rowOff>
    </xdr:to>
    <xdr:sp macro="" textlink="">
      <xdr:nvSpPr>
        <xdr:cNvPr id="715" name="楕円 714"/>
        <xdr:cNvSpPr/>
      </xdr:nvSpPr>
      <xdr:spPr>
        <a:xfrm>
          <a:off x="13652500" y="163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162253</xdr:rowOff>
    </xdr:from>
    <xdr:ext cx="534377" cy="259045"/>
    <xdr:sp macro="" textlink="">
      <xdr:nvSpPr>
        <xdr:cNvPr id="716" name="テキスト ボックス 715"/>
        <xdr:cNvSpPr txBox="1"/>
      </xdr:nvSpPr>
      <xdr:spPr>
        <a:xfrm>
          <a:off x="13436111" y="164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48552</xdr:rowOff>
    </xdr:from>
    <xdr:to>
      <xdr:col>67</xdr:col>
      <xdr:colOff>101600</xdr:colOff>
      <xdr:row>95</xdr:row>
      <xdr:rowOff>150152</xdr:rowOff>
    </xdr:to>
    <xdr:sp macro="" textlink="">
      <xdr:nvSpPr>
        <xdr:cNvPr id="717" name="楕円 716"/>
        <xdr:cNvSpPr/>
      </xdr:nvSpPr>
      <xdr:spPr>
        <a:xfrm>
          <a:off x="12763500" y="163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166679</xdr:rowOff>
    </xdr:from>
    <xdr:ext cx="534377" cy="259045"/>
    <xdr:sp macro="" textlink="">
      <xdr:nvSpPr>
        <xdr:cNvPr id="718" name="テキスト ボックス 717"/>
        <xdr:cNvSpPr txBox="1"/>
      </xdr:nvSpPr>
      <xdr:spPr>
        <a:xfrm>
          <a:off x="12547111" y="1611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2" name="直線コネクタ 741"/>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3"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5"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6" name="直線コネクタ 745"/>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159131</xdr:rowOff>
    </xdr:from>
    <xdr:to>
      <xdr:col>116</xdr:col>
      <xdr:colOff>63500</xdr:colOff>
      <xdr:row>37</xdr:row>
      <xdr:rowOff>26353</xdr:rowOff>
    </xdr:to>
    <xdr:cxnSp macro="">
      <xdr:nvCxnSpPr>
        <xdr:cNvPr id="747" name="直線コネクタ 746"/>
        <xdr:cNvCxnSpPr/>
      </xdr:nvCxnSpPr>
      <xdr:spPr>
        <a:xfrm>
          <a:off x="21323300" y="5816981"/>
          <a:ext cx="838200" cy="5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110951</xdr:rowOff>
    </xdr:from>
    <xdr:ext cx="378565" cy="259045"/>
    <xdr:sp macro="" textlink="">
      <xdr:nvSpPr>
        <xdr:cNvPr id="748" name="諸支出金平均値テキスト"/>
        <xdr:cNvSpPr txBox="1"/>
      </xdr:nvSpPr>
      <xdr:spPr>
        <a:xfrm>
          <a:off x="22212300" y="6626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9" name="フローチャート: 判断 748"/>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159131</xdr:rowOff>
    </xdr:from>
    <xdr:to>
      <xdr:col>111</xdr:col>
      <xdr:colOff>177800</xdr:colOff>
      <xdr:row>39</xdr:row>
      <xdr:rowOff>44450</xdr:rowOff>
    </xdr:to>
    <xdr:cxnSp macro="">
      <xdr:nvCxnSpPr>
        <xdr:cNvPr id="750" name="直線コネクタ 749"/>
        <xdr:cNvCxnSpPr/>
      </xdr:nvCxnSpPr>
      <xdr:spPr>
        <a:xfrm flipV="1">
          <a:off x="20434300" y="5816981"/>
          <a:ext cx="889000" cy="91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1" name="フローチャート: 判断 750"/>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51896</xdr:rowOff>
    </xdr:from>
    <xdr:ext cx="378565" cy="259045"/>
    <xdr:sp macro="" textlink="">
      <xdr:nvSpPr>
        <xdr:cNvPr id="752" name="テキスト ボックス 751"/>
        <xdr:cNvSpPr txBox="1"/>
      </xdr:nvSpPr>
      <xdr:spPr>
        <a:xfrm>
          <a:off x="21134017" y="6738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6159</xdr:rowOff>
    </xdr:from>
    <xdr:to>
      <xdr:col>107</xdr:col>
      <xdr:colOff>50800</xdr:colOff>
      <xdr:row>39</xdr:row>
      <xdr:rowOff>44450</xdr:rowOff>
    </xdr:to>
    <xdr:cxnSp macro="">
      <xdr:nvCxnSpPr>
        <xdr:cNvPr id="753" name="直線コネクタ 752"/>
        <xdr:cNvCxnSpPr/>
      </xdr:nvCxnSpPr>
      <xdr:spPr>
        <a:xfrm>
          <a:off x="19545300" y="6692709"/>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4" name="フローチャート: 判断 753"/>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5" name="テキスト ボックス 754"/>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6159</xdr:rowOff>
    </xdr:from>
    <xdr:to>
      <xdr:col>102</xdr:col>
      <xdr:colOff>114300</xdr:colOff>
      <xdr:row>39</xdr:row>
      <xdr:rowOff>44450</xdr:rowOff>
    </xdr:to>
    <xdr:cxnSp macro="">
      <xdr:nvCxnSpPr>
        <xdr:cNvPr id="756" name="直線コネクタ 755"/>
        <xdr:cNvCxnSpPr/>
      </xdr:nvCxnSpPr>
      <xdr:spPr>
        <a:xfrm flipV="1">
          <a:off x="18656300" y="6692709"/>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7" name="フローチャート: 判断 756"/>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74185</xdr:rowOff>
    </xdr:from>
    <xdr:ext cx="313932" cy="259045"/>
    <xdr:sp macro="" textlink="">
      <xdr:nvSpPr>
        <xdr:cNvPr id="758" name="テキスト ボックス 757"/>
        <xdr:cNvSpPr txBox="1"/>
      </xdr:nvSpPr>
      <xdr:spPr>
        <a:xfrm>
          <a:off x="19388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9" name="フローチャート: 判断 758"/>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0" name="テキスト ボックス 759"/>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66" name="楕円 765"/>
        <xdr:cNvSpPr/>
      </xdr:nvSpPr>
      <xdr:spPr>
        <a:xfrm>
          <a:off x="22110700" y="63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169880</xdr:rowOff>
    </xdr:from>
    <xdr:ext cx="469744" cy="259045"/>
    <xdr:sp macro="" textlink="">
      <xdr:nvSpPr>
        <xdr:cNvPr id="767" name="諸支出金該当値テキスト"/>
        <xdr:cNvSpPr txBox="1"/>
      </xdr:nvSpPr>
      <xdr:spPr>
        <a:xfrm>
          <a:off x="22212300" y="617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108331</xdr:rowOff>
    </xdr:from>
    <xdr:to>
      <xdr:col>112</xdr:col>
      <xdr:colOff>38100</xdr:colOff>
      <xdr:row>34</xdr:row>
      <xdr:rowOff>38481</xdr:rowOff>
    </xdr:to>
    <xdr:sp macro="" textlink="">
      <xdr:nvSpPr>
        <xdr:cNvPr id="768" name="楕円 767"/>
        <xdr:cNvSpPr/>
      </xdr:nvSpPr>
      <xdr:spPr>
        <a:xfrm>
          <a:off x="21272500" y="57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55008</xdr:rowOff>
    </xdr:from>
    <xdr:ext cx="469744" cy="259045"/>
    <xdr:sp macro="" textlink="">
      <xdr:nvSpPr>
        <xdr:cNvPr id="769" name="テキスト ボックス 768"/>
        <xdr:cNvSpPr txBox="1"/>
      </xdr:nvSpPr>
      <xdr:spPr>
        <a:xfrm>
          <a:off x="21088428" y="554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126809</xdr:rowOff>
    </xdr:from>
    <xdr:to>
      <xdr:col>102</xdr:col>
      <xdr:colOff>165100</xdr:colOff>
      <xdr:row>39</xdr:row>
      <xdr:rowOff>56959</xdr:rowOff>
    </xdr:to>
    <xdr:sp macro="" textlink="">
      <xdr:nvSpPr>
        <xdr:cNvPr id="772" name="楕円 771"/>
        <xdr:cNvSpPr/>
      </xdr:nvSpPr>
      <xdr:spPr>
        <a:xfrm>
          <a:off x="19494500" y="66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73486</xdr:rowOff>
    </xdr:from>
    <xdr:ext cx="378565" cy="259045"/>
    <xdr:sp macro="" textlink="">
      <xdr:nvSpPr>
        <xdr:cNvPr id="773" name="テキスト ボックス 772"/>
        <xdr:cNvSpPr txBox="1"/>
      </xdr:nvSpPr>
      <xdr:spPr>
        <a:xfrm>
          <a:off x="19356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年度の歳出決算総額では、住民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人あたり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384,047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円となり、前年度の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419,376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円より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35,329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円減少した。</a:t>
          </a: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主な増加要因としては、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笠原小中学校建設事業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等による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費の増加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10,183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円増加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自立支援給付費等の増加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民生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費の増加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9,717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円増加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一方で主な減少要因としては、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駅南市街地再開発事業の完了等による土木費の減少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人あたり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33,625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円減少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や、文化会館改修整備事業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の完了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14,504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大型建設事業に伴い、今後数年間は民生費、教育費及び消防費の増加が見込まれるため、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引き続き経費の抑制を図り、財政の健全化に努める。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財政調整基金残高は、決算剰余金の積立て等により</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75.3</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億円となり、前年度に比べて</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億円増加し、</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実質収支額は、歳入の上振れ及び歳出の下振れが生じたことに伴い</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億円と前年度に引き続き黒字となったが、前年度に比べて</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億円減少したことに伴い</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0.35</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今後も財政調整基金残高及び実質収支額の維持に努める。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　国民健康保険事業特別会計において、県からの特別交付金が見込みを下回ったことによる歳入欠陥が発生したため、令和</a:t>
          </a:r>
          <a:r>
            <a:rPr kumimoji="1" lang="en-US" altLang="ja-JP" sz="1400">
              <a:latin typeface="ＭＳ ゴシック" panose="020B0609070205080204" pitchFamily="49" charset="-128"/>
              <a:ea typeface="ＭＳ ゴシック" panose="020B0609070205080204" pitchFamily="49" charset="-128"/>
            </a:rPr>
            <a:t>6</a:t>
          </a:r>
          <a:r>
            <a:rPr kumimoji="1" lang="ja-JP" altLang="en-US" sz="1400">
              <a:latin typeface="ＭＳ ゴシック" panose="020B0609070205080204" pitchFamily="49" charset="-128"/>
              <a:ea typeface="ＭＳ ゴシック" panose="020B0609070205080204" pitchFamily="49" charset="-128"/>
            </a:rPr>
            <a:t>年度会計からの繰上充用を行った。</a:t>
          </a:r>
        </a:p>
        <a:p>
          <a:r>
            <a:rPr kumimoji="1" lang="ja-JP" altLang="en-US" sz="1400">
              <a:latin typeface="ＭＳ ゴシック" panose="020B0609070205080204" pitchFamily="49" charset="-128"/>
              <a:ea typeface="ＭＳ ゴシック" panose="020B0609070205080204" pitchFamily="49" charset="-128"/>
            </a:rPr>
            <a:t>　今後は歳入歳出の状況を随時確認し、同様の事態が発生しないよう留意しながら健全な財政運営に努める。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　前年度から実質公債費比率は増加しており、次年度以降普通建設事業費の増加に伴う元利償還金等の増加により、今後も漸増していくことが見込まれる。</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現在は、臨時財政対策債の発行を抑制していることで、算入公債費等が元利償還金を上回るため、実質公債費比率はマイナス値を保っている。引き続き、適正な公債費を維持し、健全な財政運営に努める。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該当なし</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将来負担比率は算定が始まった平成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年以降マイナス値を保っている。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次年度以降は普通建設事業費が増加する見込みであるため、普通交付税の算定に有利な地方債の活用等により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岐阜県多治見市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一般財源の不足を補うために財政調整基金を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億円、市債償還のために市債償還対策基金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一方、財政調整基金を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億円、市債償還対策基金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億円、庁舎建設基金を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全体では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財政調整基金、市債償還対策基金、職員退職手当基金、庁舎建設基金及び地域振興基金について、多治見市財政向上指針に沿った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適正な管理を行う。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庁舎建設基金：本庁舎の建設に要する財源に充てるもの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職員退職手当基金：職員の退職手当の支給に要する財源に充てるもの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地域振興基金：笠原町との合併後の市民の連帯強化及び地域振興のための事業に要する財源に充てるもの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修繕引当基金：公共施設の修繕に要する財源に充てるもの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一般廃棄物処理施設等整備基金：一般廃棄物処理移設の建設及び当該施設等の整備に要する財源に充てるもの</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庁舎建設基金：庁舎建設事業のために約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職員退職手当基金：運用益の積み立てによる増加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地域振興基金：地域振興事業の財源として約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修繕引当基金：公共施設整備事業の財源として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一般廃棄物処理施設等整備基金：施設整備事業の財源として約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庁舎建設基金：多治見市財政向上指針において、建設費に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億円以上を財源充当できるよう、建設までに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億円以上積み立てることとしている。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職員退職手当基金：多治見市財政向上指針において、令和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地域振興基金：多治見市財政向上指針において、年間処分額の上限を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億円としている。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億円を取り崩したが、前年度実質収支が大きな額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となったこともあり、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を積み立てた。これにより残高が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一般財源の不足を補う取崩しを行うため、今後は減少する見込み。</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多治見市財政向上指針において、可処分額を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市債償還のために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多治見市財政向上指針において、令和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年度末残高（合併特例債分を除く）を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BJ23" zoomScale="90" zoomScaleNormal="90" workbookViewId="0">
      <selection activeCell="BL67" sqref="BL67"/>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45966708</v>
      </c>
      <c r="BO4" s="449"/>
      <c r="BP4" s="449"/>
      <c r="BQ4" s="449"/>
      <c r="BR4" s="449"/>
      <c r="BS4" s="449"/>
      <c r="BT4" s="449"/>
      <c r="BU4" s="450"/>
      <c r="BV4" s="448">
        <v>49932938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18.100000000000001</v>
      </c>
      <c r="CU4" s="589"/>
      <c r="CV4" s="589"/>
      <c r="CW4" s="589"/>
      <c r="CX4" s="589"/>
      <c r="CY4" s="589"/>
      <c r="CZ4" s="589"/>
      <c r="DA4" s="590"/>
      <c r="DB4" s="588">
        <v>18.399999999999999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40778465</v>
      </c>
      <c r="BO5" s="420"/>
      <c r="BP5" s="420"/>
      <c r="BQ5" s="420"/>
      <c r="BR5" s="420"/>
      <c r="BS5" s="420"/>
      <c r="BT5" s="420"/>
      <c r="BU5" s="421"/>
      <c r="BV5" s="419">
        <v>44989859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87.4</v>
      </c>
      <c r="CU5" s="417"/>
      <c r="CV5" s="417"/>
      <c r="CW5" s="417"/>
      <c r="CX5" s="417"/>
      <c r="CY5" s="417"/>
      <c r="CZ5" s="417"/>
      <c r="DA5" s="418"/>
      <c r="DB5" s="416">
        <v>87.4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5188243</v>
      </c>
      <c r="BO6" s="420"/>
      <c r="BP6" s="420"/>
      <c r="BQ6" s="420"/>
      <c r="BR6" s="420"/>
      <c r="BS6" s="420"/>
      <c r="BT6" s="420"/>
      <c r="BU6" s="421"/>
      <c r="BV6" s="419">
        <v>4943079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87.8</v>
      </c>
      <c r="CU6" s="563"/>
      <c r="CV6" s="563"/>
      <c r="CW6" s="563"/>
      <c r="CX6" s="563"/>
      <c r="CY6" s="563"/>
      <c r="CZ6" s="563"/>
      <c r="DA6" s="564"/>
      <c r="DB6" s="562">
        <v>88.2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803794</v>
      </c>
      <c r="BO7" s="420"/>
      <c r="BP7" s="420"/>
      <c r="BQ7" s="420"/>
      <c r="BR7" s="420"/>
      <c r="BS7" s="420"/>
      <c r="BT7" s="420"/>
      <c r="BU7" s="421"/>
      <c r="BV7" s="419">
        <v>546233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24232639</v>
      </c>
      <c r="CU7" s="420"/>
      <c r="CV7" s="420"/>
      <c r="CW7" s="420"/>
      <c r="CX7" s="420"/>
      <c r="CY7" s="420"/>
      <c r="CZ7" s="420"/>
      <c r="DA7" s="421"/>
      <c r="DB7" s="419">
        <v>23847617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4384449</v>
      </c>
      <c r="BO8" s="420"/>
      <c r="BP8" s="420"/>
      <c r="BQ8" s="420"/>
      <c r="BR8" s="420"/>
      <c r="BS8" s="420"/>
      <c r="BT8" s="420"/>
      <c r="BU8" s="421"/>
      <c r="BV8" s="419">
        <v>4396846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0.68</v>
      </c>
      <c r="CU8" s="523"/>
      <c r="CV8" s="523"/>
      <c r="CW8" s="523"/>
      <c r="CX8" s="523"/>
      <c r="CY8" s="523"/>
      <c r="CZ8" s="523"/>
      <c r="DA8" s="524"/>
      <c r="DB8" s="522">
        <v>0.7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106732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-12397</v>
      </c>
      <c r="BO9" s="420"/>
      <c r="BP9" s="420"/>
      <c r="BQ9" s="420"/>
      <c r="BR9" s="420"/>
      <c r="BS9" s="420"/>
      <c r="BT9" s="420"/>
      <c r="BU9" s="421"/>
      <c r="BV9" s="419">
        <v>-707379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11.1</v>
      </c>
      <c r="CU9" s="417"/>
      <c r="CV9" s="417"/>
      <c r="CW9" s="417"/>
      <c r="CX9" s="417"/>
      <c r="CY9" s="417"/>
      <c r="CZ9" s="417"/>
      <c r="DA9" s="418"/>
      <c r="DB9" s="416">
        <v>11.3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110441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11709</v>
      </c>
      <c r="BO10" s="420"/>
      <c r="BP10" s="420"/>
      <c r="BQ10" s="420"/>
      <c r="BR10" s="420"/>
      <c r="BS10" s="420"/>
      <c r="BT10" s="420"/>
      <c r="BU10" s="421"/>
      <c r="BV10" s="419">
        <v>35375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106181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1476218</v>
      </c>
      <c r="BO12" s="420"/>
      <c r="BP12" s="420"/>
      <c r="BQ12" s="420"/>
      <c r="BR12" s="420"/>
      <c r="BS12" s="420"/>
      <c r="BT12" s="420"/>
      <c r="BU12" s="421"/>
      <c r="BV12" s="419">
        <v>1645775</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103541</v>
      </c>
      <c r="S13" s="507"/>
      <c r="T13" s="507"/>
      <c r="U13" s="507"/>
      <c r="V13" s="508"/>
      <c r="W13" s="509" t="s">
        <v>131</v>
      </c>
      <c r="X13" s="405"/>
      <c r="Y13" s="405"/>
      <c r="Z13" s="405"/>
      <c r="AA13" s="405"/>
      <c r="AB13" s="406"/>
      <c r="AC13" s="372">
        <v>308</v>
      </c>
      <c r="AD13" s="373"/>
      <c r="AE13" s="373"/>
      <c r="AF13" s="373"/>
      <c r="AG13" s="374"/>
      <c r="AH13" s="372">
        <v>293</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-1476906</v>
      </c>
      <c r="BO13" s="420"/>
      <c r="BP13" s="420"/>
      <c r="BQ13" s="420"/>
      <c r="BR13" s="420"/>
      <c r="BS13" s="420"/>
      <c r="BT13" s="420"/>
      <c r="BU13" s="421"/>
      <c r="BV13" s="419">
        <v>-2317779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-3.1</v>
      </c>
      <c r="CU13" s="417"/>
      <c r="CV13" s="417"/>
      <c r="CW13" s="417"/>
      <c r="CX13" s="417"/>
      <c r="CY13" s="417"/>
      <c r="CZ13" s="417"/>
      <c r="DA13" s="418"/>
      <c r="DB13" s="416">
        <v>-3.6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107278</v>
      </c>
      <c r="S14" s="507"/>
      <c r="T14" s="507"/>
      <c r="U14" s="507"/>
      <c r="V14" s="508"/>
      <c r="W14" s="510"/>
      <c r="X14" s="408"/>
      <c r="Y14" s="408"/>
      <c r="Z14" s="408"/>
      <c r="AA14" s="408"/>
      <c r="AB14" s="409"/>
      <c r="AC14" s="499">
        <v>0.6</v>
      </c>
      <c r="AD14" s="500"/>
      <c r="AE14" s="500"/>
      <c r="AF14" s="500"/>
      <c r="AG14" s="501"/>
      <c r="AH14" s="499">
        <v>0.6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104989</v>
      </c>
      <c r="S15" s="507"/>
      <c r="T15" s="507"/>
      <c r="U15" s="507"/>
      <c r="V15" s="508"/>
      <c r="W15" s="509" t="s">
        <v>137</v>
      </c>
      <c r="X15" s="405"/>
      <c r="Y15" s="405"/>
      <c r="Z15" s="405"/>
      <c r="AA15" s="405"/>
      <c r="AB15" s="406"/>
      <c r="AC15" s="372">
        <v>15327</v>
      </c>
      <c r="AD15" s="373"/>
      <c r="AE15" s="373"/>
      <c r="AF15" s="373"/>
      <c r="AG15" s="374"/>
      <c r="AH15" s="372">
        <v>16394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13912978</v>
      </c>
      <c r="BO15" s="449"/>
      <c r="BP15" s="449"/>
      <c r="BQ15" s="449"/>
      <c r="BR15" s="449"/>
      <c r="BS15" s="449"/>
      <c r="BT15" s="449"/>
      <c r="BU15" s="450"/>
      <c r="BV15" s="448">
        <v>13491331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30.3</v>
      </c>
      <c r="AD16" s="500"/>
      <c r="AE16" s="500"/>
      <c r="AF16" s="500"/>
      <c r="AG16" s="501"/>
      <c r="AH16" s="499">
        <v>30.9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20295352</v>
      </c>
      <c r="BO16" s="420"/>
      <c r="BP16" s="420"/>
      <c r="BQ16" s="420"/>
      <c r="BR16" s="420"/>
      <c r="BS16" s="420"/>
      <c r="BT16" s="420"/>
      <c r="BU16" s="421"/>
      <c r="BV16" s="419">
        <v>19740038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34970</v>
      </c>
      <c r="AD17" s="373"/>
      <c r="AE17" s="373"/>
      <c r="AF17" s="373"/>
      <c r="AG17" s="374"/>
      <c r="AH17" s="372">
        <v>36422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17610286</v>
      </c>
      <c r="BO17" s="420"/>
      <c r="BP17" s="420"/>
      <c r="BQ17" s="420"/>
      <c r="BR17" s="420"/>
      <c r="BS17" s="420"/>
      <c r="BT17" s="420"/>
      <c r="BU17" s="421"/>
      <c r="BV17" s="419">
        <v>17064286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91.25</v>
      </c>
      <c r="M18" s="472"/>
      <c r="N18" s="472"/>
      <c r="O18" s="472"/>
      <c r="P18" s="472"/>
      <c r="Q18" s="472"/>
      <c r="R18" s="473"/>
      <c r="S18" s="473"/>
      <c r="T18" s="473"/>
      <c r="U18" s="473"/>
      <c r="V18" s="474"/>
      <c r="W18" s="490"/>
      <c r="X18" s="491"/>
      <c r="Y18" s="491"/>
      <c r="Z18" s="491"/>
      <c r="AA18" s="491"/>
      <c r="AB18" s="515"/>
      <c r="AC18" s="389">
        <v>69.099999999999994</v>
      </c>
      <c r="AD18" s="390"/>
      <c r="AE18" s="390"/>
      <c r="AF18" s="390"/>
      <c r="AG18" s="475"/>
      <c r="AH18" s="389">
        <v>68.599999999999994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21597189</v>
      </c>
      <c r="BO18" s="420"/>
      <c r="BP18" s="420"/>
      <c r="BQ18" s="420"/>
      <c r="BR18" s="420"/>
      <c r="BS18" s="420"/>
      <c r="BT18" s="420"/>
      <c r="BU18" s="421"/>
      <c r="BV18" s="419">
        <v>21457978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1170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32842031</v>
      </c>
      <c r="BO19" s="420"/>
      <c r="BP19" s="420"/>
      <c r="BQ19" s="420"/>
      <c r="BR19" s="420"/>
      <c r="BS19" s="420"/>
      <c r="BT19" s="420"/>
      <c r="BU19" s="421"/>
      <c r="BV19" s="419">
        <v>32587197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42656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34677454</v>
      </c>
      <c r="BO22" s="449"/>
      <c r="BP22" s="449"/>
      <c r="BQ22" s="449"/>
      <c r="BR22" s="449"/>
      <c r="BS22" s="449"/>
      <c r="BT22" s="449"/>
      <c r="BU22" s="450"/>
      <c r="BV22" s="448">
        <v>34929729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17536877</v>
      </c>
      <c r="BO23" s="420"/>
      <c r="BP23" s="420"/>
      <c r="BQ23" s="420"/>
      <c r="BR23" s="420"/>
      <c r="BS23" s="420"/>
      <c r="BT23" s="420"/>
      <c r="BU23" s="421"/>
      <c r="BV23" s="419">
        <v>17656032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10050</v>
      </c>
      <c r="R24" s="373"/>
      <c r="S24" s="373"/>
      <c r="T24" s="373"/>
      <c r="U24" s="373"/>
      <c r="V24" s="374"/>
      <c r="W24" s="462"/>
      <c r="X24" s="399"/>
      <c r="Y24" s="400"/>
      <c r="Z24" s="375" t="s">
        <v>162</v>
      </c>
      <c r="AA24" s="376"/>
      <c r="AB24" s="376"/>
      <c r="AC24" s="376"/>
      <c r="AD24" s="376"/>
      <c r="AE24" s="376"/>
      <c r="AF24" s="376"/>
      <c r="AG24" s="377"/>
      <c r="AH24" s="372">
        <v>649</v>
      </c>
      <c r="AI24" s="373"/>
      <c r="AJ24" s="373"/>
      <c r="AK24" s="373"/>
      <c r="AL24" s="374"/>
      <c r="AM24" s="372">
        <v>1989185</v>
      </c>
      <c r="AN24" s="373"/>
      <c r="AO24" s="373"/>
      <c r="AP24" s="373"/>
      <c r="AQ24" s="373"/>
      <c r="AR24" s="374"/>
      <c r="AS24" s="372">
        <v>3065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25907177</v>
      </c>
      <c r="BO24" s="420"/>
      <c r="BP24" s="420"/>
      <c r="BQ24" s="420"/>
      <c r="BR24" s="420"/>
      <c r="BS24" s="420"/>
      <c r="BT24" s="420"/>
      <c r="BU24" s="421"/>
      <c r="BV24" s="419">
        <v>25517098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8400</v>
      </c>
      <c r="R25" s="373"/>
      <c r="S25" s="373"/>
      <c r="T25" s="373"/>
      <c r="U25" s="373"/>
      <c r="V25" s="374"/>
      <c r="W25" s="462"/>
      <c r="X25" s="399"/>
      <c r="Y25" s="400"/>
      <c r="Z25" s="375" t="s">
        <v>165</v>
      </c>
      <c r="AA25" s="376"/>
      <c r="AB25" s="376"/>
      <c r="AC25" s="376"/>
      <c r="AD25" s="376"/>
      <c r="AE25" s="376"/>
      <c r="AF25" s="376"/>
      <c r="AG25" s="377"/>
      <c r="AH25" s="372">
        <v>109</v>
      </c>
      <c r="AI25" s="373"/>
      <c r="AJ25" s="373"/>
      <c r="AK25" s="373"/>
      <c r="AL25" s="374"/>
      <c r="AM25" s="372">
        <v>330052</v>
      </c>
      <c r="AN25" s="373"/>
      <c r="AO25" s="373"/>
      <c r="AP25" s="373"/>
      <c r="AQ25" s="373"/>
      <c r="AR25" s="374"/>
      <c r="AS25" s="372">
        <v>3028</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7533045</v>
      </c>
      <c r="BO25" s="449"/>
      <c r="BP25" s="449"/>
      <c r="BQ25" s="449"/>
      <c r="BR25" s="449"/>
      <c r="BS25" s="449"/>
      <c r="BT25" s="449"/>
      <c r="BU25" s="450"/>
      <c r="BV25" s="448">
        <v>6780450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6650</v>
      </c>
      <c r="R26" s="373"/>
      <c r="S26" s="373"/>
      <c r="T26" s="373"/>
      <c r="U26" s="373"/>
      <c r="V26" s="374"/>
      <c r="W26" s="462"/>
      <c r="X26" s="399"/>
      <c r="Y26" s="400"/>
      <c r="Z26" s="375" t="s">
        <v>168</v>
      </c>
      <c r="AA26" s="430"/>
      <c r="AB26" s="430"/>
      <c r="AC26" s="430"/>
      <c r="AD26" s="430"/>
      <c r="AE26" s="430"/>
      <c r="AF26" s="430"/>
      <c r="AG26" s="431"/>
      <c r="AH26" s="372">
        <v>70</v>
      </c>
      <c r="AI26" s="373"/>
      <c r="AJ26" s="373"/>
      <c r="AK26" s="373"/>
      <c r="AL26" s="374"/>
      <c r="AM26" s="372">
        <v>190190</v>
      </c>
      <c r="AN26" s="373"/>
      <c r="AO26" s="373"/>
      <c r="AP26" s="373"/>
      <c r="AQ26" s="373"/>
      <c r="AR26" s="374"/>
      <c r="AS26" s="372">
        <v>2717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5840</v>
      </c>
      <c r="R27" s="373"/>
      <c r="S27" s="373"/>
      <c r="T27" s="373"/>
      <c r="U27" s="373"/>
      <c r="V27" s="374"/>
      <c r="W27" s="462"/>
      <c r="X27" s="399"/>
      <c r="Y27" s="400"/>
      <c r="Z27" s="375" t="s">
        <v>171</v>
      </c>
      <c r="AA27" s="376"/>
      <c r="AB27" s="376"/>
      <c r="AC27" s="376"/>
      <c r="AD27" s="376"/>
      <c r="AE27" s="376"/>
      <c r="AF27" s="376"/>
      <c r="AG27" s="377"/>
      <c r="AH27" s="372">
        <v>39</v>
      </c>
      <c r="AI27" s="373"/>
      <c r="AJ27" s="373"/>
      <c r="AK27" s="373"/>
      <c r="AL27" s="374"/>
      <c r="AM27" s="372">
        <v>122354</v>
      </c>
      <c r="AN27" s="373"/>
      <c r="AO27" s="373"/>
      <c r="AP27" s="373"/>
      <c r="AQ27" s="373"/>
      <c r="AR27" s="374"/>
      <c r="AS27" s="372">
        <v>3137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2297067</v>
      </c>
      <c r="BO27" s="454"/>
      <c r="BP27" s="454"/>
      <c r="BQ27" s="454"/>
      <c r="BR27" s="454"/>
      <c r="BS27" s="454"/>
      <c r="BT27" s="454"/>
      <c r="BU27" s="455"/>
      <c r="BV27" s="453">
        <v>2297067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5340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7533143</v>
      </c>
      <c r="BO28" s="449"/>
      <c r="BP28" s="449"/>
      <c r="BQ28" s="449"/>
      <c r="BR28" s="449"/>
      <c r="BS28" s="449"/>
      <c r="BT28" s="449"/>
      <c r="BU28" s="450"/>
      <c r="BV28" s="448">
        <v>6797653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19</v>
      </c>
      <c r="M29" s="373"/>
      <c r="N29" s="373"/>
      <c r="O29" s="373"/>
      <c r="P29" s="374"/>
      <c r="Q29" s="372">
        <v>4860</v>
      </c>
      <c r="R29" s="373"/>
      <c r="S29" s="373"/>
      <c r="T29" s="373"/>
      <c r="U29" s="373"/>
      <c r="V29" s="374"/>
      <c r="W29" s="463"/>
      <c r="X29" s="464"/>
      <c r="Y29" s="465"/>
      <c r="Z29" s="375" t="s">
        <v>177</v>
      </c>
      <c r="AA29" s="376"/>
      <c r="AB29" s="376"/>
      <c r="AC29" s="376"/>
      <c r="AD29" s="376"/>
      <c r="AE29" s="376"/>
      <c r="AF29" s="376"/>
      <c r="AG29" s="377"/>
      <c r="AH29" s="372">
        <v>688</v>
      </c>
      <c r="AI29" s="373"/>
      <c r="AJ29" s="373"/>
      <c r="AK29" s="373"/>
      <c r="AL29" s="374"/>
      <c r="AM29" s="372">
        <v>2111539</v>
      </c>
      <c r="AN29" s="373"/>
      <c r="AO29" s="373"/>
      <c r="AP29" s="373"/>
      <c r="AQ29" s="373"/>
      <c r="AR29" s="374"/>
      <c r="AS29" s="372">
        <v>3069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3720908</v>
      </c>
      <c r="BO29" s="420"/>
      <c r="BP29" s="420"/>
      <c r="BQ29" s="420"/>
      <c r="BR29" s="420"/>
      <c r="BS29" s="420"/>
      <c r="BT29" s="420"/>
      <c r="BU29" s="421"/>
      <c r="BV29" s="419">
        <v>3826328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11512008</v>
      </c>
      <c r="BO30" s="454"/>
      <c r="BP30" s="454"/>
      <c r="BQ30" s="454"/>
      <c r="BR30" s="454"/>
      <c r="BS30" s="454"/>
      <c r="BT30" s="454"/>
      <c r="BU30" s="455"/>
      <c r="BV30" s="453">
        <v>11452506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東濃西部広域行政事務組合（一般会計）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多治見市文化振興事業団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東濃西部広域行政事務組合（東濃西部ふるさと活性化基金特別会計）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多治見市土地開発公社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市営住宅敷金等特別会計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東濃西部広域行政事務組合（東濃看護専門学校事業特別会計）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セラミックパーク美濃</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f t="shared" si="0"/>
        <v>11</v>
      </c>
      <c r="AN37" s="367"/>
      <c r="AO37" s="368" t="str">
        <f>IF('各会計、関係団体の財政状況及び健全化判断比率'!B35="","",'各会計、関係団体の財政状況及び健全化判断比率'!B35)</f>
        <v>農業集落排水事業会計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東濃西部広域行政事務組合（東濃西部少年センター事業特別会計）</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多治見市衛生公社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東濃西部広域行政事務組合（東濃地域医師確保奨学金等貸付事業特別会計）</v>
      </c>
      <c r="BZ38" s="368"/>
      <c r="CA38" s="368"/>
      <c r="CB38" s="368"/>
      <c r="CC38" s="368"/>
      <c r="CD38" s="368"/>
      <c r="CE38" s="368"/>
      <c r="CF38" s="368"/>
      <c r="CG38" s="368"/>
      <c r="CH38" s="368"/>
      <c r="CI38" s="368"/>
      <c r="CJ38" s="368"/>
      <c r="CK38" s="368"/>
      <c r="CL38" s="368"/>
      <c r="CM38" s="368"/>
      <c r="CN38" s="181"/>
      <c r="CO38" s="367">
        <f t="shared" si="3"/>
        <v>26</v>
      </c>
      <c r="CP38" s="367"/>
      <c r="CQ38" s="368" t="str">
        <f>IF('各会計、関係団体の財政状況及び健全化判断比率'!BS11="","",'各会計、関係団体の財政状況及び健全化判断比率'!BS11)</f>
        <v>エフエムたじみ</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東濃西部広域行政事務組合（東濃西部看護師修学資金貸付事業特別会計）</v>
      </c>
      <c r="BZ39" s="368"/>
      <c r="CA39" s="368"/>
      <c r="CB39" s="368"/>
      <c r="CC39" s="368"/>
      <c r="CD39" s="368"/>
      <c r="CE39" s="368"/>
      <c r="CF39" s="368"/>
      <c r="CG39" s="368"/>
      <c r="CH39" s="368"/>
      <c r="CI39" s="368"/>
      <c r="CJ39" s="368"/>
      <c r="CK39" s="368"/>
      <c r="CL39" s="368"/>
      <c r="CM39" s="368"/>
      <c r="CN39" s="181"/>
      <c r="CO39" s="367">
        <f t="shared" si="3"/>
        <v>27</v>
      </c>
      <c r="CP39" s="367"/>
      <c r="CQ39" s="368" t="str">
        <f>IF('各会計、関係団体の財政状況及び健全化判断比率'!BS12="","",'各会計、関係団体の財政状況及び健全化判断比率'!BS12)</f>
        <v>多治見市観光協会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東濃西部広域行政事務組合（東濃西部地域消費生活相談事業特別会計）</v>
      </c>
      <c r="BZ40" s="368"/>
      <c r="CA40" s="368"/>
      <c r="CB40" s="368"/>
      <c r="CC40" s="368"/>
      <c r="CD40" s="368"/>
      <c r="CE40" s="368"/>
      <c r="CF40" s="368"/>
      <c r="CG40" s="368"/>
      <c r="CH40" s="368"/>
      <c r="CI40" s="368"/>
      <c r="CJ40" s="368"/>
      <c r="CK40" s="368"/>
      <c r="CL40" s="368"/>
      <c r="CM40" s="368"/>
      <c r="CN40" s="181"/>
      <c r="CO40" s="367">
        <f t="shared" si="3"/>
        <v>28</v>
      </c>
      <c r="CP40" s="367"/>
      <c r="CQ40" s="368" t="str">
        <f>IF('各会計、関係団体の財政状況及び健全化判断比率'!BS13="","",'各会計、関係団体の財政状況及び健全化判断比率'!BS13)</f>
        <v>プラティ多治見</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可児川防災等ため池組合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土岐川防災ダム一部事務組合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21</v>
      </c>
      <c r="BX43" s="367"/>
      <c r="BY43" s="368" t="str">
        <f>IF('各会計、関係団体の財政状況及び健全化判断比率'!B77="","",'各会計、関係団体の財政状況及び健全化判断比率'!B77)</f>
        <v>岐阜県市町村会館組合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fzvYtrxK9SJ+/EugFuVQsQKnfWdUwBrXo0f5uC5Lo4Oc/u8g/0D5mWc/hfArL505f2IRGobbZWvYnwXkAMavQ==" saltValue="QwrMtYE7NffnGtLC7l8b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CR28" workbookViewId="0">
      <selection activeCell="BL67" sqref="BL67"/>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15545721</v>
      </c>
      <c r="S5" s="677"/>
      <c r="T5" s="677"/>
      <c r="U5" s="677"/>
      <c r="V5" s="677"/>
      <c r="W5" s="677"/>
      <c r="X5" s="677"/>
      <c r="Y5" s="702"/>
      <c r="Z5" s="715">
        <v>33.799999999999997</v>
      </c>
      <c r="AA5" s="715"/>
      <c r="AB5" s="715"/>
      <c r="AC5" s="715"/>
      <c r="AD5" s="716">
        <v>14421382</v>
      </c>
      <c r="AE5" s="716"/>
      <c r="AF5" s="716"/>
      <c r="AG5" s="716"/>
      <c r="AH5" s="716"/>
      <c r="AI5" s="716"/>
      <c r="AJ5" s="716"/>
      <c r="AK5" s="716"/>
      <c r="AL5" s="703">
        <v>58.6</v>
      </c>
      <c r="AM5" s="685"/>
      <c r="AN5" s="685"/>
      <c r="AO5" s="704"/>
      <c r="AP5" s="679" t="s">
        <v>216</v>
      </c>
      <c r="AQ5" s="680"/>
      <c r="AR5" s="680"/>
      <c r="AS5" s="680"/>
      <c r="AT5" s="680"/>
      <c r="AU5" s="680"/>
      <c r="AV5" s="680"/>
      <c r="AW5" s="680"/>
      <c r="AX5" s="680"/>
      <c r="AY5" s="680"/>
      <c r="AZ5" s="680"/>
      <c r="BA5" s="680"/>
      <c r="BB5" s="680"/>
      <c r="BC5" s="680"/>
      <c r="BD5" s="680"/>
      <c r="BE5" s="680"/>
      <c r="BF5" s="681"/>
      <c r="BG5" s="621">
        <v>14410791</v>
      </c>
      <c r="BH5" s="622"/>
      <c r="BI5" s="622"/>
      <c r="BJ5" s="622"/>
      <c r="BK5" s="622"/>
      <c r="BL5" s="622"/>
      <c r="BM5" s="622"/>
      <c r="BN5" s="623"/>
      <c r="BO5" s="659">
        <v>92.7</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303800</v>
      </c>
      <c r="S6" s="622"/>
      <c r="T6" s="622"/>
      <c r="U6" s="622"/>
      <c r="V6" s="622"/>
      <c r="W6" s="622"/>
      <c r="X6" s="622"/>
      <c r="Y6" s="623"/>
      <c r="Z6" s="659">
        <v>0.7</v>
      </c>
      <c r="AA6" s="659"/>
      <c r="AB6" s="659"/>
      <c r="AC6" s="659"/>
      <c r="AD6" s="660">
        <v>303800</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14410791</v>
      </c>
      <c r="BH6" s="622"/>
      <c r="BI6" s="622"/>
      <c r="BJ6" s="622"/>
      <c r="BK6" s="622"/>
      <c r="BL6" s="622"/>
      <c r="BM6" s="622"/>
      <c r="BN6" s="623"/>
      <c r="BO6" s="659">
        <v>92.7</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278886</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278523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5670</v>
      </c>
      <c r="S7" s="622"/>
      <c r="T7" s="622"/>
      <c r="U7" s="622"/>
      <c r="V7" s="622"/>
      <c r="W7" s="622"/>
      <c r="X7" s="622"/>
      <c r="Y7" s="623"/>
      <c r="Z7" s="659">
        <v>0</v>
      </c>
      <c r="AA7" s="659"/>
      <c r="AB7" s="659"/>
      <c r="AC7" s="659"/>
      <c r="AD7" s="660">
        <v>5670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7450753</v>
      </c>
      <c r="BH7" s="622"/>
      <c r="BI7" s="622"/>
      <c r="BJ7" s="622"/>
      <c r="BK7" s="622"/>
      <c r="BL7" s="622"/>
      <c r="BM7" s="622"/>
      <c r="BN7" s="623"/>
      <c r="BO7" s="659">
        <v>47.9</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4257772</v>
      </c>
      <c r="CS7" s="622"/>
      <c r="CT7" s="622"/>
      <c r="CU7" s="622"/>
      <c r="CV7" s="622"/>
      <c r="CW7" s="622"/>
      <c r="CX7" s="622"/>
      <c r="CY7" s="623"/>
      <c r="CZ7" s="659">
        <v>10.4</v>
      </c>
      <c r="DA7" s="659"/>
      <c r="DB7" s="659"/>
      <c r="DC7" s="659"/>
      <c r="DD7" s="627">
        <v>88989</v>
      </c>
      <c r="DE7" s="622"/>
      <c r="DF7" s="622"/>
      <c r="DG7" s="622"/>
      <c r="DH7" s="622"/>
      <c r="DI7" s="622"/>
      <c r="DJ7" s="622"/>
      <c r="DK7" s="622"/>
      <c r="DL7" s="622"/>
      <c r="DM7" s="622"/>
      <c r="DN7" s="622"/>
      <c r="DO7" s="622"/>
      <c r="DP7" s="623"/>
      <c r="DQ7" s="627">
        <v>3500248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109844</v>
      </c>
      <c r="S8" s="622"/>
      <c r="T8" s="622"/>
      <c r="U8" s="622"/>
      <c r="V8" s="622"/>
      <c r="W8" s="622"/>
      <c r="X8" s="622"/>
      <c r="Y8" s="623"/>
      <c r="Z8" s="659">
        <v>0.2</v>
      </c>
      <c r="AA8" s="659"/>
      <c r="AB8" s="659"/>
      <c r="AC8" s="659"/>
      <c r="AD8" s="660">
        <v>109844</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198067</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16299172</v>
      </c>
      <c r="CS8" s="622"/>
      <c r="CT8" s="622"/>
      <c r="CU8" s="622"/>
      <c r="CV8" s="622"/>
      <c r="CW8" s="622"/>
      <c r="CX8" s="622"/>
      <c r="CY8" s="623"/>
      <c r="CZ8" s="659">
        <v>40</v>
      </c>
      <c r="DA8" s="659"/>
      <c r="DB8" s="659"/>
      <c r="DC8" s="659"/>
      <c r="DD8" s="627">
        <v>632892</v>
      </c>
      <c r="DE8" s="622"/>
      <c r="DF8" s="622"/>
      <c r="DG8" s="622"/>
      <c r="DH8" s="622"/>
      <c r="DI8" s="622"/>
      <c r="DJ8" s="622"/>
      <c r="DK8" s="622"/>
      <c r="DL8" s="622"/>
      <c r="DM8" s="622"/>
      <c r="DN8" s="622"/>
      <c r="DO8" s="622"/>
      <c r="DP8" s="623"/>
      <c r="DQ8" s="627">
        <v>9131911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123153</v>
      </c>
      <c r="S9" s="622"/>
      <c r="T9" s="622"/>
      <c r="U9" s="622"/>
      <c r="V9" s="622"/>
      <c r="W9" s="622"/>
      <c r="X9" s="622"/>
      <c r="Y9" s="623"/>
      <c r="Z9" s="659">
        <v>0.3</v>
      </c>
      <c r="AA9" s="659"/>
      <c r="AB9" s="659"/>
      <c r="AC9" s="659"/>
      <c r="AD9" s="660">
        <v>123153</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6073919</v>
      </c>
      <c r="BH9" s="622"/>
      <c r="BI9" s="622"/>
      <c r="BJ9" s="622"/>
      <c r="BK9" s="622"/>
      <c r="BL9" s="622"/>
      <c r="BM9" s="622"/>
      <c r="BN9" s="623"/>
      <c r="BO9" s="659">
        <v>39.1</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4836189</v>
      </c>
      <c r="CS9" s="622"/>
      <c r="CT9" s="622"/>
      <c r="CU9" s="622"/>
      <c r="CV9" s="622"/>
      <c r="CW9" s="622"/>
      <c r="CX9" s="622"/>
      <c r="CY9" s="623"/>
      <c r="CZ9" s="659">
        <v>11.9</v>
      </c>
      <c r="DA9" s="659"/>
      <c r="DB9" s="659"/>
      <c r="DC9" s="659"/>
      <c r="DD9" s="627">
        <v>977462</v>
      </c>
      <c r="DE9" s="622"/>
      <c r="DF9" s="622"/>
      <c r="DG9" s="622"/>
      <c r="DH9" s="622"/>
      <c r="DI9" s="622"/>
      <c r="DJ9" s="622"/>
      <c r="DK9" s="622"/>
      <c r="DL9" s="622"/>
      <c r="DM9" s="622"/>
      <c r="DN9" s="622"/>
      <c r="DO9" s="622"/>
      <c r="DP9" s="623"/>
      <c r="DQ9" s="627">
        <v>2804274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332962</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17250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2637</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2624979</v>
      </c>
      <c r="S11" s="622"/>
      <c r="T11" s="622"/>
      <c r="U11" s="622"/>
      <c r="V11" s="622"/>
      <c r="W11" s="622"/>
      <c r="X11" s="622"/>
      <c r="Y11" s="623"/>
      <c r="Z11" s="624">
        <v>5.7</v>
      </c>
      <c r="AA11" s="625"/>
      <c r="AB11" s="625"/>
      <c r="AC11" s="626"/>
      <c r="AD11" s="627">
        <v>2624979</v>
      </c>
      <c r="AE11" s="622"/>
      <c r="AF11" s="622"/>
      <c r="AG11" s="622"/>
      <c r="AH11" s="622"/>
      <c r="AI11" s="622"/>
      <c r="AJ11" s="622"/>
      <c r="AK11" s="623"/>
      <c r="AL11" s="624">
        <v>10.7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845805</v>
      </c>
      <c r="BH11" s="622"/>
      <c r="BI11" s="622"/>
      <c r="BJ11" s="622"/>
      <c r="BK11" s="622"/>
      <c r="BL11" s="622"/>
      <c r="BM11" s="622"/>
      <c r="BN11" s="623"/>
      <c r="BO11" s="659">
        <v>5.4</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232943</v>
      </c>
      <c r="CS11" s="622"/>
      <c r="CT11" s="622"/>
      <c r="CU11" s="622"/>
      <c r="CV11" s="622"/>
      <c r="CW11" s="622"/>
      <c r="CX11" s="622"/>
      <c r="CY11" s="623"/>
      <c r="CZ11" s="659">
        <v>0.6</v>
      </c>
      <c r="DA11" s="659"/>
      <c r="DB11" s="659"/>
      <c r="DC11" s="659"/>
      <c r="DD11" s="627">
        <v>36631</v>
      </c>
      <c r="DE11" s="622"/>
      <c r="DF11" s="622"/>
      <c r="DG11" s="622"/>
      <c r="DH11" s="622"/>
      <c r="DI11" s="622"/>
      <c r="DJ11" s="622"/>
      <c r="DK11" s="622"/>
      <c r="DL11" s="622"/>
      <c r="DM11" s="622"/>
      <c r="DN11" s="622"/>
      <c r="DO11" s="622"/>
      <c r="DP11" s="623"/>
      <c r="DQ11" s="627">
        <v>203660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55378</v>
      </c>
      <c r="S12" s="622"/>
      <c r="T12" s="622"/>
      <c r="U12" s="622"/>
      <c r="V12" s="622"/>
      <c r="W12" s="622"/>
      <c r="X12" s="622"/>
      <c r="Y12" s="623"/>
      <c r="Z12" s="659">
        <v>0.1</v>
      </c>
      <c r="AA12" s="659"/>
      <c r="AB12" s="659"/>
      <c r="AC12" s="659"/>
      <c r="AD12" s="660">
        <v>55378</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6043015</v>
      </c>
      <c r="BH12" s="622"/>
      <c r="BI12" s="622"/>
      <c r="BJ12" s="622"/>
      <c r="BK12" s="622"/>
      <c r="BL12" s="622"/>
      <c r="BM12" s="622"/>
      <c r="BN12" s="623"/>
      <c r="BO12" s="659">
        <v>38.9</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939845</v>
      </c>
      <c r="CS12" s="622"/>
      <c r="CT12" s="622"/>
      <c r="CU12" s="622"/>
      <c r="CV12" s="622"/>
      <c r="CW12" s="622"/>
      <c r="CX12" s="622"/>
      <c r="CY12" s="623"/>
      <c r="CZ12" s="659">
        <v>2.2999999999999998</v>
      </c>
      <c r="DA12" s="659"/>
      <c r="DB12" s="659"/>
      <c r="DC12" s="659"/>
      <c r="DD12" s="627">
        <v>23063</v>
      </c>
      <c r="DE12" s="622"/>
      <c r="DF12" s="622"/>
      <c r="DG12" s="622"/>
      <c r="DH12" s="622"/>
      <c r="DI12" s="622"/>
      <c r="DJ12" s="622"/>
      <c r="DK12" s="622"/>
      <c r="DL12" s="622"/>
      <c r="DM12" s="622"/>
      <c r="DN12" s="622"/>
      <c r="DO12" s="622"/>
      <c r="DP12" s="623"/>
      <c r="DQ12" s="627">
        <v>763298</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6037133</v>
      </c>
      <c r="BH13" s="622"/>
      <c r="BI13" s="622"/>
      <c r="BJ13" s="622"/>
      <c r="BK13" s="622"/>
      <c r="BL13" s="622"/>
      <c r="BM13" s="622"/>
      <c r="BN13" s="623"/>
      <c r="BO13" s="659">
        <v>38.799999999999997</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2882037</v>
      </c>
      <c r="CS13" s="622"/>
      <c r="CT13" s="622"/>
      <c r="CU13" s="622"/>
      <c r="CV13" s="622"/>
      <c r="CW13" s="622"/>
      <c r="CX13" s="622"/>
      <c r="CY13" s="623"/>
      <c r="CZ13" s="659">
        <v>7.1</v>
      </c>
      <c r="DA13" s="659"/>
      <c r="DB13" s="659"/>
      <c r="DC13" s="659"/>
      <c r="DD13" s="627">
        <v>992404</v>
      </c>
      <c r="DE13" s="622"/>
      <c r="DF13" s="622"/>
      <c r="DG13" s="622"/>
      <c r="DH13" s="622"/>
      <c r="DI13" s="622"/>
      <c r="DJ13" s="622"/>
      <c r="DK13" s="622"/>
      <c r="DL13" s="622"/>
      <c r="DM13" s="622"/>
      <c r="DN13" s="622"/>
      <c r="DO13" s="622"/>
      <c r="DP13" s="623"/>
      <c r="DQ13" s="627">
        <v>1993400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320</v>
      </c>
      <c r="S14" s="622"/>
      <c r="T14" s="622"/>
      <c r="U14" s="622"/>
      <c r="V14" s="622"/>
      <c r="W14" s="622"/>
      <c r="X14" s="622"/>
      <c r="Y14" s="623"/>
      <c r="Z14" s="659">
        <v>0</v>
      </c>
      <c r="AA14" s="659"/>
      <c r="AB14" s="659"/>
      <c r="AC14" s="659"/>
      <c r="AD14" s="660">
        <v>320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315410</v>
      </c>
      <c r="BH14" s="622"/>
      <c r="BI14" s="622"/>
      <c r="BJ14" s="622"/>
      <c r="BK14" s="622"/>
      <c r="BL14" s="622"/>
      <c r="BM14" s="622"/>
      <c r="BN14" s="623"/>
      <c r="BO14" s="659">
        <v>2</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1435549</v>
      </c>
      <c r="CS14" s="622"/>
      <c r="CT14" s="622"/>
      <c r="CU14" s="622"/>
      <c r="CV14" s="622"/>
      <c r="CW14" s="622"/>
      <c r="CX14" s="622"/>
      <c r="CY14" s="623"/>
      <c r="CZ14" s="659">
        <v>3.5</v>
      </c>
      <c r="DA14" s="659"/>
      <c r="DB14" s="659"/>
      <c r="DC14" s="659"/>
      <c r="DD14" s="627">
        <v>304381</v>
      </c>
      <c r="DE14" s="622"/>
      <c r="DF14" s="622"/>
      <c r="DG14" s="622"/>
      <c r="DH14" s="622"/>
      <c r="DI14" s="622"/>
      <c r="DJ14" s="622"/>
      <c r="DK14" s="622"/>
      <c r="DL14" s="622"/>
      <c r="DM14" s="622"/>
      <c r="DN14" s="622"/>
      <c r="DO14" s="622"/>
      <c r="DP14" s="623"/>
      <c r="DQ14" s="627">
        <v>1217356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601610</v>
      </c>
      <c r="BH15" s="622"/>
      <c r="BI15" s="622"/>
      <c r="BJ15" s="622"/>
      <c r="BK15" s="622"/>
      <c r="BL15" s="622"/>
      <c r="BM15" s="622"/>
      <c r="BN15" s="623"/>
      <c r="BO15" s="659">
        <v>3.9</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5726032</v>
      </c>
      <c r="CS15" s="622"/>
      <c r="CT15" s="622"/>
      <c r="CU15" s="622"/>
      <c r="CV15" s="622"/>
      <c r="CW15" s="622"/>
      <c r="CX15" s="622"/>
      <c r="CY15" s="623"/>
      <c r="CZ15" s="659">
        <v>14</v>
      </c>
      <c r="DA15" s="659"/>
      <c r="DB15" s="659"/>
      <c r="DC15" s="659"/>
      <c r="DD15" s="627">
        <v>2415288</v>
      </c>
      <c r="DE15" s="622"/>
      <c r="DF15" s="622"/>
      <c r="DG15" s="622"/>
      <c r="DH15" s="622"/>
      <c r="DI15" s="622"/>
      <c r="DJ15" s="622"/>
      <c r="DK15" s="622"/>
      <c r="DL15" s="622"/>
      <c r="DM15" s="622"/>
      <c r="DN15" s="622"/>
      <c r="DO15" s="622"/>
      <c r="DP15" s="623"/>
      <c r="DQ15" s="627">
        <v>3900819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38331</v>
      </c>
      <c r="S16" s="622"/>
      <c r="T16" s="622"/>
      <c r="U16" s="622"/>
      <c r="V16" s="622"/>
      <c r="W16" s="622"/>
      <c r="X16" s="622"/>
      <c r="Y16" s="623"/>
      <c r="Z16" s="659">
        <v>0.1</v>
      </c>
      <c r="AA16" s="659"/>
      <c r="AB16" s="659"/>
      <c r="AC16" s="659"/>
      <c r="AD16" s="660">
        <v>38331</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3</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206724</v>
      </c>
      <c r="S17" s="622"/>
      <c r="T17" s="622"/>
      <c r="U17" s="622"/>
      <c r="V17" s="622"/>
      <c r="W17" s="622"/>
      <c r="X17" s="622"/>
      <c r="Y17" s="623"/>
      <c r="Z17" s="659">
        <v>0.4</v>
      </c>
      <c r="AA17" s="659"/>
      <c r="AB17" s="659"/>
      <c r="AC17" s="659"/>
      <c r="AD17" s="660">
        <v>206724</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3671628</v>
      </c>
      <c r="CS17" s="622"/>
      <c r="CT17" s="622"/>
      <c r="CU17" s="622"/>
      <c r="CV17" s="622"/>
      <c r="CW17" s="622"/>
      <c r="CX17" s="622"/>
      <c r="CY17" s="623"/>
      <c r="CZ17" s="659">
        <v>9</v>
      </c>
      <c r="DA17" s="659"/>
      <c r="DB17" s="659"/>
      <c r="DC17" s="659"/>
      <c r="DD17" s="627" t="s">
        <v>122</v>
      </c>
      <c r="DE17" s="622"/>
      <c r="DF17" s="622"/>
      <c r="DG17" s="622"/>
      <c r="DH17" s="622"/>
      <c r="DI17" s="622"/>
      <c r="DJ17" s="622"/>
      <c r="DK17" s="622"/>
      <c r="DL17" s="622"/>
      <c r="DM17" s="622"/>
      <c r="DN17" s="622"/>
      <c r="DO17" s="622"/>
      <c r="DP17" s="623"/>
      <c r="DQ17" s="627">
        <v>3656500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112548</v>
      </c>
      <c r="S18" s="622"/>
      <c r="T18" s="622"/>
      <c r="U18" s="622"/>
      <c r="V18" s="622"/>
      <c r="W18" s="622"/>
      <c r="X18" s="622"/>
      <c r="Y18" s="623"/>
      <c r="Z18" s="659">
        <v>0.2</v>
      </c>
      <c r="AA18" s="659"/>
      <c r="AB18" s="659"/>
      <c r="AC18" s="659"/>
      <c r="AD18" s="660">
        <v>112548</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v>201162</v>
      </c>
      <c r="CS18" s="622"/>
      <c r="CT18" s="622"/>
      <c r="CU18" s="622"/>
      <c r="CV18" s="622"/>
      <c r="CW18" s="622"/>
      <c r="CX18" s="622"/>
      <c r="CY18" s="623"/>
      <c r="CZ18" s="659">
        <v>0.5</v>
      </c>
      <c r="DA18" s="659"/>
      <c r="DB18" s="659"/>
      <c r="DC18" s="659"/>
      <c r="DD18" s="627">
        <v>201160</v>
      </c>
      <c r="DE18" s="622"/>
      <c r="DF18" s="622"/>
      <c r="DG18" s="622"/>
      <c r="DH18" s="622"/>
      <c r="DI18" s="622"/>
      <c r="DJ18" s="622"/>
      <c r="DK18" s="622"/>
      <c r="DL18" s="622"/>
      <c r="DM18" s="622"/>
      <c r="DN18" s="622"/>
      <c r="DO18" s="622"/>
      <c r="DP18" s="623"/>
      <c r="DQ18" s="627">
        <v>201162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107741</v>
      </c>
      <c r="S19" s="622"/>
      <c r="T19" s="622"/>
      <c r="U19" s="622"/>
      <c r="V19" s="622"/>
      <c r="W19" s="622"/>
      <c r="X19" s="622"/>
      <c r="Y19" s="623"/>
      <c r="Z19" s="659">
        <v>0.2</v>
      </c>
      <c r="AA19" s="659"/>
      <c r="AB19" s="659"/>
      <c r="AC19" s="659"/>
      <c r="AD19" s="660">
        <v>107741</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1134930</v>
      </c>
      <c r="BH19" s="622"/>
      <c r="BI19" s="622"/>
      <c r="BJ19" s="622"/>
      <c r="BK19" s="622"/>
      <c r="BL19" s="622"/>
      <c r="BM19" s="622"/>
      <c r="BN19" s="623"/>
      <c r="BO19" s="659">
        <v>7.3</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4807</v>
      </c>
      <c r="S20" s="622"/>
      <c r="T20" s="622"/>
      <c r="U20" s="622"/>
      <c r="V20" s="622"/>
      <c r="W20" s="622"/>
      <c r="X20" s="622"/>
      <c r="Y20" s="623"/>
      <c r="Z20" s="659">
        <v>0</v>
      </c>
      <c r="AA20" s="659"/>
      <c r="AB20" s="659"/>
      <c r="AC20" s="659"/>
      <c r="AD20" s="660">
        <v>4807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1134930</v>
      </c>
      <c r="BH20" s="622"/>
      <c r="BI20" s="622"/>
      <c r="BJ20" s="622"/>
      <c r="BK20" s="622"/>
      <c r="BL20" s="622"/>
      <c r="BM20" s="622"/>
      <c r="BN20" s="623"/>
      <c r="BO20" s="659">
        <v>7.3</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40778465</v>
      </c>
      <c r="CS20" s="622"/>
      <c r="CT20" s="622"/>
      <c r="CU20" s="622"/>
      <c r="CV20" s="622"/>
      <c r="CW20" s="622"/>
      <c r="CX20" s="622"/>
      <c r="CY20" s="623"/>
      <c r="CZ20" s="659">
        <v>100</v>
      </c>
      <c r="DA20" s="659"/>
      <c r="DB20" s="659"/>
      <c r="DC20" s="659"/>
      <c r="DD20" s="627">
        <v>5672270</v>
      </c>
      <c r="DE20" s="622"/>
      <c r="DF20" s="622"/>
      <c r="DG20" s="622"/>
      <c r="DH20" s="622"/>
      <c r="DI20" s="622"/>
      <c r="DJ20" s="622"/>
      <c r="DK20" s="622"/>
      <c r="DL20" s="622"/>
      <c r="DM20" s="622"/>
      <c r="DN20" s="622"/>
      <c r="DO20" s="622"/>
      <c r="DP20" s="623"/>
      <c r="DQ20" s="627">
        <v>27653788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7109913</v>
      </c>
      <c r="S21" s="622"/>
      <c r="T21" s="622"/>
      <c r="U21" s="622"/>
      <c r="V21" s="622"/>
      <c r="W21" s="622"/>
      <c r="X21" s="622"/>
      <c r="Y21" s="623"/>
      <c r="Z21" s="659">
        <v>15.5</v>
      </c>
      <c r="AA21" s="659"/>
      <c r="AB21" s="659"/>
      <c r="AC21" s="659"/>
      <c r="AD21" s="660">
        <v>6387106</v>
      </c>
      <c r="AE21" s="660"/>
      <c r="AF21" s="660"/>
      <c r="AG21" s="660"/>
      <c r="AH21" s="660"/>
      <c r="AI21" s="660"/>
      <c r="AJ21" s="660"/>
      <c r="AK21" s="660"/>
      <c r="AL21" s="624">
        <v>26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10591</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6387106</v>
      </c>
      <c r="S22" s="622"/>
      <c r="T22" s="622"/>
      <c r="U22" s="622"/>
      <c r="V22" s="622"/>
      <c r="W22" s="622"/>
      <c r="X22" s="622"/>
      <c r="Y22" s="623"/>
      <c r="Z22" s="659">
        <v>13.9</v>
      </c>
      <c r="AA22" s="659"/>
      <c r="AB22" s="659"/>
      <c r="AC22" s="659"/>
      <c r="AD22" s="660">
        <v>6387106</v>
      </c>
      <c r="AE22" s="660"/>
      <c r="AF22" s="660"/>
      <c r="AG22" s="660"/>
      <c r="AH22" s="660"/>
      <c r="AI22" s="660"/>
      <c r="AJ22" s="660"/>
      <c r="AK22" s="660"/>
      <c r="AL22" s="624">
        <v>26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722807</v>
      </c>
      <c r="S23" s="622"/>
      <c r="T23" s="622"/>
      <c r="U23" s="622"/>
      <c r="V23" s="622"/>
      <c r="W23" s="622"/>
      <c r="X23" s="622"/>
      <c r="Y23" s="623"/>
      <c r="Z23" s="659">
        <v>1.6</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1124339</v>
      </c>
      <c r="BH23" s="622"/>
      <c r="BI23" s="622"/>
      <c r="BJ23" s="622"/>
      <c r="BK23" s="622"/>
      <c r="BL23" s="622"/>
      <c r="BM23" s="622"/>
      <c r="BN23" s="623"/>
      <c r="BO23" s="659">
        <v>7.2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19033577</v>
      </c>
      <c r="CS24" s="677"/>
      <c r="CT24" s="677"/>
      <c r="CU24" s="677"/>
      <c r="CV24" s="677"/>
      <c r="CW24" s="677"/>
      <c r="CX24" s="677"/>
      <c r="CY24" s="702"/>
      <c r="CZ24" s="703">
        <v>46.7</v>
      </c>
      <c r="DA24" s="685"/>
      <c r="DB24" s="685"/>
      <c r="DC24" s="705"/>
      <c r="DD24" s="701">
        <v>13258040</v>
      </c>
      <c r="DE24" s="677"/>
      <c r="DF24" s="677"/>
      <c r="DG24" s="677"/>
      <c r="DH24" s="677"/>
      <c r="DI24" s="677"/>
      <c r="DJ24" s="677"/>
      <c r="DK24" s="702"/>
      <c r="DL24" s="701">
        <v>12467989</v>
      </c>
      <c r="DM24" s="677"/>
      <c r="DN24" s="677"/>
      <c r="DO24" s="677"/>
      <c r="DP24" s="677"/>
      <c r="DQ24" s="677"/>
      <c r="DR24" s="677"/>
      <c r="DS24" s="677"/>
      <c r="DT24" s="677"/>
      <c r="DU24" s="677"/>
      <c r="DV24" s="702"/>
      <c r="DW24" s="703">
        <v>50.4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26236381</v>
      </c>
      <c r="S25" s="622"/>
      <c r="T25" s="622"/>
      <c r="U25" s="622"/>
      <c r="V25" s="622"/>
      <c r="W25" s="622"/>
      <c r="X25" s="622"/>
      <c r="Y25" s="623"/>
      <c r="Z25" s="659">
        <v>57.1</v>
      </c>
      <c r="AA25" s="659"/>
      <c r="AB25" s="659"/>
      <c r="AC25" s="659"/>
      <c r="AD25" s="660">
        <v>24389235</v>
      </c>
      <c r="AE25" s="660"/>
      <c r="AF25" s="660"/>
      <c r="AG25" s="660"/>
      <c r="AH25" s="660"/>
      <c r="AI25" s="660"/>
      <c r="AJ25" s="660"/>
      <c r="AK25" s="660"/>
      <c r="AL25" s="624">
        <v>99.1</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6708406</v>
      </c>
      <c r="CS25" s="634"/>
      <c r="CT25" s="634"/>
      <c r="CU25" s="634"/>
      <c r="CV25" s="634"/>
      <c r="CW25" s="634"/>
      <c r="CX25" s="634"/>
      <c r="CY25" s="635"/>
      <c r="CZ25" s="624">
        <v>16.5</v>
      </c>
      <c r="DA25" s="636"/>
      <c r="DB25" s="636"/>
      <c r="DC25" s="637"/>
      <c r="DD25" s="627">
        <v>6250701</v>
      </c>
      <c r="DE25" s="634"/>
      <c r="DF25" s="634"/>
      <c r="DG25" s="634"/>
      <c r="DH25" s="634"/>
      <c r="DI25" s="634"/>
      <c r="DJ25" s="634"/>
      <c r="DK25" s="635"/>
      <c r="DL25" s="627">
        <v>6109639</v>
      </c>
      <c r="DM25" s="634"/>
      <c r="DN25" s="634"/>
      <c r="DO25" s="634"/>
      <c r="DP25" s="634"/>
      <c r="DQ25" s="634"/>
      <c r="DR25" s="634"/>
      <c r="DS25" s="634"/>
      <c r="DT25" s="634"/>
      <c r="DU25" s="634"/>
      <c r="DV25" s="635"/>
      <c r="DW25" s="624">
        <v>24.7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9278</v>
      </c>
      <c r="S26" s="622"/>
      <c r="T26" s="622"/>
      <c r="U26" s="622"/>
      <c r="V26" s="622"/>
      <c r="W26" s="622"/>
      <c r="X26" s="622"/>
      <c r="Y26" s="623"/>
      <c r="Z26" s="659">
        <v>0</v>
      </c>
      <c r="AA26" s="659"/>
      <c r="AB26" s="659"/>
      <c r="AC26" s="659"/>
      <c r="AD26" s="660">
        <v>9278</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4237758</v>
      </c>
      <c r="CS26" s="622"/>
      <c r="CT26" s="622"/>
      <c r="CU26" s="622"/>
      <c r="CV26" s="622"/>
      <c r="CW26" s="622"/>
      <c r="CX26" s="622"/>
      <c r="CY26" s="623"/>
      <c r="CZ26" s="624">
        <v>10.4</v>
      </c>
      <c r="DA26" s="636"/>
      <c r="DB26" s="636"/>
      <c r="DC26" s="637"/>
      <c r="DD26" s="627">
        <v>3947332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194127</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15545721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8653543</v>
      </c>
      <c r="CS27" s="634"/>
      <c r="CT27" s="634"/>
      <c r="CU27" s="634"/>
      <c r="CV27" s="634"/>
      <c r="CW27" s="634"/>
      <c r="CX27" s="634"/>
      <c r="CY27" s="635"/>
      <c r="CZ27" s="624">
        <v>21.2</v>
      </c>
      <c r="DA27" s="636"/>
      <c r="DB27" s="636"/>
      <c r="DC27" s="637"/>
      <c r="DD27" s="627">
        <v>3350839</v>
      </c>
      <c r="DE27" s="634"/>
      <c r="DF27" s="634"/>
      <c r="DG27" s="634"/>
      <c r="DH27" s="634"/>
      <c r="DI27" s="634"/>
      <c r="DJ27" s="634"/>
      <c r="DK27" s="635"/>
      <c r="DL27" s="627">
        <v>2701850</v>
      </c>
      <c r="DM27" s="634"/>
      <c r="DN27" s="634"/>
      <c r="DO27" s="634"/>
      <c r="DP27" s="634"/>
      <c r="DQ27" s="634"/>
      <c r="DR27" s="634"/>
      <c r="DS27" s="634"/>
      <c r="DT27" s="634"/>
      <c r="DU27" s="634"/>
      <c r="DV27" s="635"/>
      <c r="DW27" s="624">
        <v>10.9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346539</v>
      </c>
      <c r="S28" s="622"/>
      <c r="T28" s="622"/>
      <c r="U28" s="622"/>
      <c r="V28" s="622"/>
      <c r="W28" s="622"/>
      <c r="X28" s="622"/>
      <c r="Y28" s="623"/>
      <c r="Z28" s="659">
        <v>0.8</v>
      </c>
      <c r="AA28" s="659"/>
      <c r="AB28" s="659"/>
      <c r="AC28" s="659"/>
      <c r="AD28" s="660">
        <v>51113</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3671628</v>
      </c>
      <c r="CS28" s="622"/>
      <c r="CT28" s="622"/>
      <c r="CU28" s="622"/>
      <c r="CV28" s="622"/>
      <c r="CW28" s="622"/>
      <c r="CX28" s="622"/>
      <c r="CY28" s="623"/>
      <c r="CZ28" s="624">
        <v>9</v>
      </c>
      <c r="DA28" s="636"/>
      <c r="DB28" s="636"/>
      <c r="DC28" s="637"/>
      <c r="DD28" s="627">
        <v>3656500</v>
      </c>
      <c r="DE28" s="622"/>
      <c r="DF28" s="622"/>
      <c r="DG28" s="622"/>
      <c r="DH28" s="622"/>
      <c r="DI28" s="622"/>
      <c r="DJ28" s="622"/>
      <c r="DK28" s="623"/>
      <c r="DL28" s="627">
        <v>3656500</v>
      </c>
      <c r="DM28" s="622"/>
      <c r="DN28" s="622"/>
      <c r="DO28" s="622"/>
      <c r="DP28" s="622"/>
      <c r="DQ28" s="622"/>
      <c r="DR28" s="622"/>
      <c r="DS28" s="622"/>
      <c r="DT28" s="622"/>
      <c r="DU28" s="622"/>
      <c r="DV28" s="623"/>
      <c r="DW28" s="624">
        <v>14.8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680438</v>
      </c>
      <c r="S29" s="622"/>
      <c r="T29" s="622"/>
      <c r="U29" s="622"/>
      <c r="V29" s="622"/>
      <c r="W29" s="622"/>
      <c r="X29" s="622"/>
      <c r="Y29" s="623"/>
      <c r="Z29" s="659">
        <v>1.5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3671628</v>
      </c>
      <c r="CS29" s="634"/>
      <c r="CT29" s="634"/>
      <c r="CU29" s="634"/>
      <c r="CV29" s="634"/>
      <c r="CW29" s="634"/>
      <c r="CX29" s="634"/>
      <c r="CY29" s="635"/>
      <c r="CZ29" s="624">
        <v>9</v>
      </c>
      <c r="DA29" s="636"/>
      <c r="DB29" s="636"/>
      <c r="DC29" s="637"/>
      <c r="DD29" s="627">
        <v>3656500</v>
      </c>
      <c r="DE29" s="634"/>
      <c r="DF29" s="634"/>
      <c r="DG29" s="634"/>
      <c r="DH29" s="634"/>
      <c r="DI29" s="634"/>
      <c r="DJ29" s="634"/>
      <c r="DK29" s="635"/>
      <c r="DL29" s="627">
        <v>3656500</v>
      </c>
      <c r="DM29" s="634"/>
      <c r="DN29" s="634"/>
      <c r="DO29" s="634"/>
      <c r="DP29" s="634"/>
      <c r="DQ29" s="634"/>
      <c r="DR29" s="634"/>
      <c r="DS29" s="634"/>
      <c r="DT29" s="634"/>
      <c r="DU29" s="634"/>
      <c r="DV29" s="635"/>
      <c r="DW29" s="624">
        <v>14.8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6182856</v>
      </c>
      <c r="S30" s="622"/>
      <c r="T30" s="622"/>
      <c r="U30" s="622"/>
      <c r="V30" s="622"/>
      <c r="W30" s="622"/>
      <c r="X30" s="622"/>
      <c r="Y30" s="623"/>
      <c r="Z30" s="659">
        <v>13.5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3556775</v>
      </c>
      <c r="CS30" s="622"/>
      <c r="CT30" s="622"/>
      <c r="CU30" s="622"/>
      <c r="CV30" s="622"/>
      <c r="CW30" s="622"/>
      <c r="CX30" s="622"/>
      <c r="CY30" s="623"/>
      <c r="CZ30" s="624">
        <v>8.6999999999999993</v>
      </c>
      <c r="DA30" s="636"/>
      <c r="DB30" s="636"/>
      <c r="DC30" s="637"/>
      <c r="DD30" s="627">
        <v>3541838</v>
      </c>
      <c r="DE30" s="622"/>
      <c r="DF30" s="622"/>
      <c r="DG30" s="622"/>
      <c r="DH30" s="622"/>
      <c r="DI30" s="622"/>
      <c r="DJ30" s="622"/>
      <c r="DK30" s="623"/>
      <c r="DL30" s="627">
        <v>3541838</v>
      </c>
      <c r="DM30" s="622"/>
      <c r="DN30" s="622"/>
      <c r="DO30" s="622"/>
      <c r="DP30" s="622"/>
      <c r="DQ30" s="622"/>
      <c r="DR30" s="622"/>
      <c r="DS30" s="622"/>
      <c r="DT30" s="622"/>
      <c r="DU30" s="622"/>
      <c r="DV30" s="623"/>
      <c r="DW30" s="624">
        <v>14.3</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v>300</v>
      </c>
      <c r="S31" s="622"/>
      <c r="T31" s="622"/>
      <c r="U31" s="622"/>
      <c r="V31" s="622"/>
      <c r="W31" s="622"/>
      <c r="X31" s="622"/>
      <c r="Y31" s="623"/>
      <c r="Z31" s="659">
        <v>0</v>
      </c>
      <c r="AA31" s="659"/>
      <c r="AB31" s="659"/>
      <c r="AC31" s="659"/>
      <c r="AD31" s="660">
        <v>300</v>
      </c>
      <c r="AE31" s="660"/>
      <c r="AF31" s="660"/>
      <c r="AG31" s="660"/>
      <c r="AH31" s="660"/>
      <c r="AI31" s="660"/>
      <c r="AJ31" s="660"/>
      <c r="AK31" s="660"/>
      <c r="AL31" s="624">
        <v>0</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97.7</v>
      </c>
      <c r="BN31" s="684"/>
      <c r="BO31" s="684"/>
      <c r="BP31" s="684"/>
      <c r="BQ31" s="686"/>
      <c r="BR31" s="683">
        <v>99.1</v>
      </c>
      <c r="BS31" s="684"/>
      <c r="BT31" s="684"/>
      <c r="BU31" s="684"/>
      <c r="BV31" s="684"/>
      <c r="BW31" s="684"/>
      <c r="BX31" s="685">
        <v>97.6</v>
      </c>
      <c r="BY31" s="684"/>
      <c r="BZ31" s="684"/>
      <c r="CA31" s="684"/>
      <c r="CB31" s="686"/>
      <c r="CD31" s="642"/>
      <c r="CE31" s="643"/>
      <c r="CF31" s="618" t="s">
        <v>300</v>
      </c>
      <c r="CG31" s="619"/>
      <c r="CH31" s="619"/>
      <c r="CI31" s="619"/>
      <c r="CJ31" s="619"/>
      <c r="CK31" s="619"/>
      <c r="CL31" s="619"/>
      <c r="CM31" s="619"/>
      <c r="CN31" s="619"/>
      <c r="CO31" s="619"/>
      <c r="CP31" s="619"/>
      <c r="CQ31" s="620"/>
      <c r="CR31" s="621">
        <v>114853</v>
      </c>
      <c r="CS31" s="634"/>
      <c r="CT31" s="634"/>
      <c r="CU31" s="634"/>
      <c r="CV31" s="634"/>
      <c r="CW31" s="634"/>
      <c r="CX31" s="634"/>
      <c r="CY31" s="635"/>
      <c r="CZ31" s="624">
        <v>0.3</v>
      </c>
      <c r="DA31" s="636"/>
      <c r="DB31" s="636"/>
      <c r="DC31" s="637"/>
      <c r="DD31" s="627">
        <v>114662</v>
      </c>
      <c r="DE31" s="634"/>
      <c r="DF31" s="634"/>
      <c r="DG31" s="634"/>
      <c r="DH31" s="634"/>
      <c r="DI31" s="634"/>
      <c r="DJ31" s="634"/>
      <c r="DK31" s="635"/>
      <c r="DL31" s="627">
        <v>114662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2666347</v>
      </c>
      <c r="S32" s="622"/>
      <c r="T32" s="622"/>
      <c r="U32" s="622"/>
      <c r="V32" s="622"/>
      <c r="W32" s="622"/>
      <c r="X32" s="622"/>
      <c r="Y32" s="623"/>
      <c r="Z32" s="659">
        <v>5.8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v>
      </c>
      <c r="BH32" s="634"/>
      <c r="BI32" s="634"/>
      <c r="BJ32" s="634"/>
      <c r="BK32" s="634"/>
      <c r="BL32" s="634"/>
      <c r="BM32" s="625">
        <v>97.7</v>
      </c>
      <c r="BN32" s="634"/>
      <c r="BO32" s="634"/>
      <c r="BP32" s="634"/>
      <c r="BQ32" s="657"/>
      <c r="BR32" s="692">
        <v>99.1</v>
      </c>
      <c r="BS32" s="634"/>
      <c r="BT32" s="634"/>
      <c r="BU32" s="634"/>
      <c r="BV32" s="634"/>
      <c r="BW32" s="634"/>
      <c r="BX32" s="625">
        <v>97.7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299204</v>
      </c>
      <c r="S33" s="622"/>
      <c r="T33" s="622"/>
      <c r="U33" s="622"/>
      <c r="V33" s="622"/>
      <c r="W33" s="622"/>
      <c r="X33" s="622"/>
      <c r="Y33" s="623"/>
      <c r="Z33" s="659">
        <v>0.7</v>
      </c>
      <c r="AA33" s="659"/>
      <c r="AB33" s="659"/>
      <c r="AC33" s="659"/>
      <c r="AD33" s="660">
        <v>152776</v>
      </c>
      <c r="AE33" s="660"/>
      <c r="AF33" s="660"/>
      <c r="AG33" s="660"/>
      <c r="AH33" s="660"/>
      <c r="AI33" s="660"/>
      <c r="AJ33" s="660"/>
      <c r="AK33" s="660"/>
      <c r="AL33" s="624">
        <v>0.6</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99.2</v>
      </c>
      <c r="BH33" s="606"/>
      <c r="BI33" s="606"/>
      <c r="BJ33" s="606"/>
      <c r="BK33" s="606"/>
      <c r="BL33" s="606"/>
      <c r="BM33" s="652">
        <v>97.6</v>
      </c>
      <c r="BN33" s="606"/>
      <c r="BO33" s="606"/>
      <c r="BP33" s="606"/>
      <c r="BQ33" s="669"/>
      <c r="BR33" s="682">
        <v>99.2</v>
      </c>
      <c r="BS33" s="606"/>
      <c r="BT33" s="606"/>
      <c r="BU33" s="606"/>
      <c r="BV33" s="606"/>
      <c r="BW33" s="606"/>
      <c r="BX33" s="652">
        <v>97.5</v>
      </c>
      <c r="BY33" s="606"/>
      <c r="BZ33" s="606"/>
      <c r="CA33" s="606"/>
      <c r="CB33" s="669"/>
      <c r="CD33" s="618" t="s">
        <v>307</v>
      </c>
      <c r="CE33" s="619"/>
      <c r="CF33" s="619"/>
      <c r="CG33" s="619"/>
      <c r="CH33" s="619"/>
      <c r="CI33" s="619"/>
      <c r="CJ33" s="619"/>
      <c r="CK33" s="619"/>
      <c r="CL33" s="619"/>
      <c r="CM33" s="619"/>
      <c r="CN33" s="619"/>
      <c r="CO33" s="619"/>
      <c r="CP33" s="619"/>
      <c r="CQ33" s="620"/>
      <c r="CR33" s="621">
        <v>16072618</v>
      </c>
      <c r="CS33" s="634"/>
      <c r="CT33" s="634"/>
      <c r="CU33" s="634"/>
      <c r="CV33" s="634"/>
      <c r="CW33" s="634"/>
      <c r="CX33" s="634"/>
      <c r="CY33" s="635"/>
      <c r="CZ33" s="624">
        <v>39.4</v>
      </c>
      <c r="DA33" s="636"/>
      <c r="DB33" s="636"/>
      <c r="DC33" s="637"/>
      <c r="DD33" s="627">
        <v>12682347</v>
      </c>
      <c r="DE33" s="634"/>
      <c r="DF33" s="634"/>
      <c r="DG33" s="634"/>
      <c r="DH33" s="634"/>
      <c r="DI33" s="634"/>
      <c r="DJ33" s="634"/>
      <c r="DK33" s="635"/>
      <c r="DL33" s="627">
        <v>9129200</v>
      </c>
      <c r="DM33" s="634"/>
      <c r="DN33" s="634"/>
      <c r="DO33" s="634"/>
      <c r="DP33" s="634"/>
      <c r="DQ33" s="634"/>
      <c r="DR33" s="634"/>
      <c r="DS33" s="634"/>
      <c r="DT33" s="634"/>
      <c r="DU33" s="634"/>
      <c r="DV33" s="635"/>
      <c r="DW33" s="624">
        <v>36.9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335260</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7195157</v>
      </c>
      <c r="CS34" s="622"/>
      <c r="CT34" s="622"/>
      <c r="CU34" s="622"/>
      <c r="CV34" s="622"/>
      <c r="CW34" s="622"/>
      <c r="CX34" s="622"/>
      <c r="CY34" s="623"/>
      <c r="CZ34" s="624">
        <v>17.600000000000001</v>
      </c>
      <c r="DA34" s="636"/>
      <c r="DB34" s="636"/>
      <c r="DC34" s="637"/>
      <c r="DD34" s="627">
        <v>5443037</v>
      </c>
      <c r="DE34" s="622"/>
      <c r="DF34" s="622"/>
      <c r="DG34" s="622"/>
      <c r="DH34" s="622"/>
      <c r="DI34" s="622"/>
      <c r="DJ34" s="622"/>
      <c r="DK34" s="623"/>
      <c r="DL34" s="627">
        <v>4337574</v>
      </c>
      <c r="DM34" s="622"/>
      <c r="DN34" s="622"/>
      <c r="DO34" s="622"/>
      <c r="DP34" s="622"/>
      <c r="DQ34" s="622"/>
      <c r="DR34" s="622"/>
      <c r="DS34" s="622"/>
      <c r="DT34" s="622"/>
      <c r="DU34" s="622"/>
      <c r="DV34" s="623"/>
      <c r="DW34" s="624">
        <v>17.600000000000001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2400709</v>
      </c>
      <c r="S35" s="622"/>
      <c r="T35" s="622"/>
      <c r="U35" s="622"/>
      <c r="V35" s="622"/>
      <c r="W35" s="622"/>
      <c r="X35" s="622"/>
      <c r="Y35" s="623"/>
      <c r="Z35" s="659">
        <v>5.2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428700</v>
      </c>
      <c r="CS35" s="634"/>
      <c r="CT35" s="634"/>
      <c r="CU35" s="634"/>
      <c r="CV35" s="634"/>
      <c r="CW35" s="634"/>
      <c r="CX35" s="634"/>
      <c r="CY35" s="635"/>
      <c r="CZ35" s="624">
        <v>1.1000000000000001</v>
      </c>
      <c r="DA35" s="636"/>
      <c r="DB35" s="636"/>
      <c r="DC35" s="637"/>
      <c r="DD35" s="627">
        <v>354352</v>
      </c>
      <c r="DE35" s="634"/>
      <c r="DF35" s="634"/>
      <c r="DG35" s="634"/>
      <c r="DH35" s="634"/>
      <c r="DI35" s="634"/>
      <c r="DJ35" s="634"/>
      <c r="DK35" s="635"/>
      <c r="DL35" s="627">
        <v>353854</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2743079</v>
      </c>
      <c r="S36" s="622"/>
      <c r="T36" s="622"/>
      <c r="U36" s="622"/>
      <c r="V36" s="622"/>
      <c r="W36" s="622"/>
      <c r="X36" s="622"/>
      <c r="Y36" s="623"/>
      <c r="Z36" s="659">
        <v>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5226986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-17674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3440785</v>
      </c>
      <c r="CS36" s="622"/>
      <c r="CT36" s="622"/>
      <c r="CU36" s="622"/>
      <c r="CV36" s="622"/>
      <c r="CW36" s="622"/>
      <c r="CX36" s="622"/>
      <c r="CY36" s="623"/>
      <c r="CZ36" s="624">
        <v>8.4</v>
      </c>
      <c r="DA36" s="636"/>
      <c r="DB36" s="636"/>
      <c r="DC36" s="637"/>
      <c r="DD36" s="627">
        <v>2910168</v>
      </c>
      <c r="DE36" s="622"/>
      <c r="DF36" s="622"/>
      <c r="DG36" s="622"/>
      <c r="DH36" s="622"/>
      <c r="DI36" s="622"/>
      <c r="DJ36" s="622"/>
      <c r="DK36" s="623"/>
      <c r="DL36" s="627">
        <v>1275598</v>
      </c>
      <c r="DM36" s="622"/>
      <c r="DN36" s="622"/>
      <c r="DO36" s="622"/>
      <c r="DP36" s="622"/>
      <c r="DQ36" s="622"/>
      <c r="DR36" s="622"/>
      <c r="DS36" s="622"/>
      <c r="DT36" s="622"/>
      <c r="DU36" s="622"/>
      <c r="DV36" s="623"/>
      <c r="DW36" s="624">
        <v>5.2</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567690</v>
      </c>
      <c r="S37" s="622"/>
      <c r="T37" s="622"/>
      <c r="U37" s="622"/>
      <c r="V37" s="622"/>
      <c r="W37" s="622"/>
      <c r="X37" s="622"/>
      <c r="Y37" s="623"/>
      <c r="Z37" s="659">
        <v>1.2</v>
      </c>
      <c r="AA37" s="659"/>
      <c r="AB37" s="659"/>
      <c r="AC37" s="659"/>
      <c r="AD37" s="660">
        <v>1549</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740723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-105147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66995</v>
      </c>
      <c r="CS37" s="634"/>
      <c r="CT37" s="634"/>
      <c r="CU37" s="634"/>
      <c r="CV37" s="634"/>
      <c r="CW37" s="634"/>
      <c r="CX37" s="634"/>
      <c r="CY37" s="635"/>
      <c r="CZ37" s="624">
        <v>0.2</v>
      </c>
      <c r="DA37" s="636"/>
      <c r="DB37" s="636"/>
      <c r="DC37" s="637"/>
      <c r="DD37" s="627">
        <v>66645</v>
      </c>
      <c r="DE37" s="634"/>
      <c r="DF37" s="634"/>
      <c r="DG37" s="634"/>
      <c r="DH37" s="634"/>
      <c r="DI37" s="634"/>
      <c r="DJ37" s="634"/>
      <c r="DK37" s="635"/>
      <c r="DL37" s="627">
        <v>63314</v>
      </c>
      <c r="DM37" s="634"/>
      <c r="DN37" s="634"/>
      <c r="DO37" s="634"/>
      <c r="DP37" s="634"/>
      <c r="DQ37" s="634"/>
      <c r="DR37" s="634"/>
      <c r="DS37" s="634"/>
      <c r="DT37" s="634"/>
      <c r="DU37" s="634"/>
      <c r="DV37" s="635"/>
      <c r="DW37" s="624">
        <v>0.3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3304500</v>
      </c>
      <c r="S38" s="622"/>
      <c r="T38" s="622"/>
      <c r="U38" s="622"/>
      <c r="V38" s="622"/>
      <c r="W38" s="622"/>
      <c r="X38" s="622"/>
      <c r="Y38" s="623"/>
      <c r="Z38" s="659">
        <v>7.2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534937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12987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3930293</v>
      </c>
      <c r="CS38" s="622"/>
      <c r="CT38" s="622"/>
      <c r="CU38" s="622"/>
      <c r="CV38" s="622"/>
      <c r="CW38" s="622"/>
      <c r="CX38" s="622"/>
      <c r="CY38" s="623"/>
      <c r="CZ38" s="624">
        <v>9.6</v>
      </c>
      <c r="DA38" s="636"/>
      <c r="DB38" s="636"/>
      <c r="DC38" s="637"/>
      <c r="DD38" s="627">
        <v>3224062</v>
      </c>
      <c r="DE38" s="622"/>
      <c r="DF38" s="622"/>
      <c r="DG38" s="622"/>
      <c r="DH38" s="622"/>
      <c r="DI38" s="622"/>
      <c r="DJ38" s="622"/>
      <c r="DK38" s="623"/>
      <c r="DL38" s="627">
        <v>3162174</v>
      </c>
      <c r="DM38" s="622"/>
      <c r="DN38" s="622"/>
      <c r="DO38" s="622"/>
      <c r="DP38" s="622"/>
      <c r="DQ38" s="622"/>
      <c r="DR38" s="622"/>
      <c r="DS38" s="622"/>
      <c r="DT38" s="622"/>
      <c r="DU38" s="622"/>
      <c r="DV38" s="623"/>
      <c r="DW38" s="624">
        <v>12.8</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21033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19419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880164</v>
      </c>
      <c r="CS39" s="634"/>
      <c r="CT39" s="634"/>
      <c r="CU39" s="634"/>
      <c r="CV39" s="634"/>
      <c r="CW39" s="634"/>
      <c r="CX39" s="634"/>
      <c r="CY39" s="635"/>
      <c r="CZ39" s="624">
        <v>2.2000000000000002</v>
      </c>
      <c r="DA39" s="636"/>
      <c r="DB39" s="636"/>
      <c r="DC39" s="637"/>
      <c r="DD39" s="627">
        <v>613209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110000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197519</v>
      </c>
      <c r="CS40" s="622"/>
      <c r="CT40" s="622"/>
      <c r="CU40" s="622"/>
      <c r="CV40" s="622"/>
      <c r="CW40" s="622"/>
      <c r="CX40" s="622"/>
      <c r="CY40" s="623"/>
      <c r="CZ40" s="624">
        <v>0.5</v>
      </c>
      <c r="DA40" s="636"/>
      <c r="DB40" s="636"/>
      <c r="DC40" s="637"/>
      <c r="DD40" s="627">
        <v>137519</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45966708</v>
      </c>
      <c r="S41" s="646"/>
      <c r="T41" s="646"/>
      <c r="U41" s="646"/>
      <c r="V41" s="646"/>
      <c r="W41" s="646"/>
      <c r="X41" s="646"/>
      <c r="Y41" s="649"/>
      <c r="Z41" s="650">
        <v>100</v>
      </c>
      <c r="AA41" s="650"/>
      <c r="AB41" s="650"/>
      <c r="AC41" s="650"/>
      <c r="AD41" s="651">
        <v>24604251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786014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3144279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5672270</v>
      </c>
      <c r="CS42" s="634"/>
      <c r="CT42" s="634"/>
      <c r="CU42" s="634"/>
      <c r="CV42" s="634"/>
      <c r="CW42" s="634"/>
      <c r="CX42" s="634"/>
      <c r="CY42" s="635"/>
      <c r="CZ42" s="624">
        <v>13.9</v>
      </c>
      <c r="DA42" s="636"/>
      <c r="DB42" s="636"/>
      <c r="DC42" s="637"/>
      <c r="DD42" s="627">
        <v>1713401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54324</v>
      </c>
      <c r="CS43" s="634"/>
      <c r="CT43" s="634"/>
      <c r="CU43" s="634"/>
      <c r="CV43" s="634"/>
      <c r="CW43" s="634"/>
      <c r="CX43" s="634"/>
      <c r="CY43" s="635"/>
      <c r="CZ43" s="624">
        <v>0.1</v>
      </c>
      <c r="DA43" s="636"/>
      <c r="DB43" s="636"/>
      <c r="DC43" s="637"/>
      <c r="DD43" s="627">
        <v>54324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5672270</v>
      </c>
      <c r="CS44" s="622"/>
      <c r="CT44" s="622"/>
      <c r="CU44" s="622"/>
      <c r="CV44" s="622"/>
      <c r="CW44" s="622"/>
      <c r="CX44" s="622"/>
      <c r="CY44" s="623"/>
      <c r="CZ44" s="624">
        <v>13.9</v>
      </c>
      <c r="DA44" s="625"/>
      <c r="DB44" s="625"/>
      <c r="DC44" s="626"/>
      <c r="DD44" s="627">
        <v>1713401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619956</v>
      </c>
      <c r="CS45" s="634"/>
      <c r="CT45" s="634"/>
      <c r="CU45" s="634"/>
      <c r="CV45" s="634"/>
      <c r="CW45" s="634"/>
      <c r="CX45" s="634"/>
      <c r="CY45" s="635"/>
      <c r="CZ45" s="624">
        <v>1.5</v>
      </c>
      <c r="DA45" s="636"/>
      <c r="DB45" s="636"/>
      <c r="DC45" s="637"/>
      <c r="DD45" s="627">
        <v>64981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5030222</v>
      </c>
      <c r="CS46" s="622"/>
      <c r="CT46" s="622"/>
      <c r="CU46" s="622"/>
      <c r="CV46" s="622"/>
      <c r="CW46" s="622"/>
      <c r="CX46" s="622"/>
      <c r="CY46" s="623"/>
      <c r="CZ46" s="624">
        <v>12.3</v>
      </c>
      <c r="DA46" s="625"/>
      <c r="DB46" s="625"/>
      <c r="DC46" s="626"/>
      <c r="DD46" s="627">
        <v>1627128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40778465</v>
      </c>
      <c r="CS49" s="606"/>
      <c r="CT49" s="606"/>
      <c r="CU49" s="606"/>
      <c r="CV49" s="606"/>
      <c r="CW49" s="606"/>
      <c r="CX49" s="606"/>
      <c r="CY49" s="607"/>
      <c r="CZ49" s="608">
        <v>100</v>
      </c>
      <c r="DA49" s="609"/>
      <c r="DB49" s="609"/>
      <c r="DC49" s="610"/>
      <c r="DD49" s="611">
        <v>27653788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GsncKJoJUgLeftTc5H3lgMt5qaeltP/ZG0YPCuu6cbXpNN7rwgrDLu20Mqws56D1JZlIQxWAqq4BPX0DFV+Gw==" saltValue="fxpLo7rpwGNpQq4fyeeD/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BL67" sqref="BL6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355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8" t="s">
        <v>357</v>
      </c>
      <c r="B5" s="999"/>
      <c r="C5" s="999"/>
      <c r="D5" s="999"/>
      <c r="E5" s="999"/>
      <c r="F5" s="999"/>
      <c r="G5" s="999"/>
      <c r="H5" s="999"/>
      <c r="I5" s="999"/>
      <c r="J5" s="999"/>
      <c r="K5" s="999"/>
      <c r="L5" s="999"/>
      <c r="M5" s="999"/>
      <c r="N5" s="999"/>
      <c r="O5" s="999"/>
      <c r="P5" s="1000"/>
      <c r="Q5" s="1004" t="s">
        <v>358</v>
      </c>
      <c r="R5" s="1005"/>
      <c r="S5" s="1005"/>
      <c r="T5" s="1005"/>
      <c r="U5" s="1006"/>
      <c r="V5" s="1004" t="s">
        <v>359</v>
      </c>
      <c r="W5" s="1005"/>
      <c r="X5" s="1005"/>
      <c r="Y5" s="1005"/>
      <c r="Z5" s="1006"/>
      <c r="AA5" s="1004" t="s">
        <v>360</v>
      </c>
      <c r="AB5" s="1005"/>
      <c r="AC5" s="1005"/>
      <c r="AD5" s="1005"/>
      <c r="AE5" s="1005"/>
      <c r="AF5" s="1097" t="s">
        <v>361</v>
      </c>
      <c r="AG5" s="1005"/>
      <c r="AH5" s="1005"/>
      <c r="AI5" s="1005"/>
      <c r="AJ5" s="1018"/>
      <c r="AK5" s="1005" t="s">
        <v>362</v>
      </c>
      <c r="AL5" s="1005"/>
      <c r="AM5" s="1005"/>
      <c r="AN5" s="1005"/>
      <c r="AO5" s="1006"/>
      <c r="AP5" s="1004" t="s">
        <v>363</v>
      </c>
      <c r="AQ5" s="1005"/>
      <c r="AR5" s="1005"/>
      <c r="AS5" s="1005"/>
      <c r="AT5" s="1006"/>
      <c r="AU5" s="1004" t="s">
        <v>364</v>
      </c>
      <c r="AV5" s="1005"/>
      <c r="AW5" s="1005"/>
      <c r="AX5" s="1005"/>
      <c r="AY5" s="1018"/>
      <c r="AZ5" s="232"/>
      <c r="BA5" s="232"/>
      <c r="BB5" s="232"/>
      <c r="BC5" s="232"/>
      <c r="BD5" s="232"/>
      <c r="BE5" s="233"/>
      <c r="BF5" s="233"/>
      <c r="BG5" s="233"/>
      <c r="BH5" s="233"/>
      <c r="BI5" s="233"/>
      <c r="BJ5" s="233"/>
      <c r="BK5" s="233"/>
      <c r="BL5" s="233"/>
      <c r="BM5" s="233"/>
      <c r="BN5" s="233"/>
      <c r="BO5" s="233"/>
      <c r="BP5" s="233"/>
      <c r="BQ5" s="998" t="s">
        <v>365</v>
      </c>
      <c r="BR5" s="999"/>
      <c r="BS5" s="999"/>
      <c r="BT5" s="999"/>
      <c r="BU5" s="999"/>
      <c r="BV5" s="999"/>
      <c r="BW5" s="999"/>
      <c r="BX5" s="999"/>
      <c r="BY5" s="999"/>
      <c r="BZ5" s="999"/>
      <c r="CA5" s="999"/>
      <c r="CB5" s="999"/>
      <c r="CC5" s="999"/>
      <c r="CD5" s="999"/>
      <c r="CE5" s="999"/>
      <c r="CF5" s="999"/>
      <c r="CG5" s="1000"/>
      <c r="CH5" s="1004" t="s">
        <v>366</v>
      </c>
      <c r="CI5" s="1005"/>
      <c r="CJ5" s="1005"/>
      <c r="CK5" s="1005"/>
      <c r="CL5" s="1006"/>
      <c r="CM5" s="1004" t="s">
        <v>367</v>
      </c>
      <c r="CN5" s="1005"/>
      <c r="CO5" s="1005"/>
      <c r="CP5" s="1005"/>
      <c r="CQ5" s="1006"/>
      <c r="CR5" s="1004" t="s">
        <v>368</v>
      </c>
      <c r="CS5" s="1005"/>
      <c r="CT5" s="1005"/>
      <c r="CU5" s="1005"/>
      <c r="CV5" s="1006"/>
      <c r="CW5" s="1004" t="s">
        <v>369</v>
      </c>
      <c r="CX5" s="1005"/>
      <c r="CY5" s="1005"/>
      <c r="CZ5" s="1005"/>
      <c r="DA5" s="1006"/>
      <c r="DB5" s="1004" t="s">
        <v>370</v>
      </c>
      <c r="DC5" s="1005"/>
      <c r="DD5" s="1005"/>
      <c r="DE5" s="1005"/>
      <c r="DF5" s="1006"/>
      <c r="DG5" s="1087" t="s">
        <v>371</v>
      </c>
      <c r="DH5" s="1088"/>
      <c r="DI5" s="1088"/>
      <c r="DJ5" s="1088"/>
      <c r="DK5" s="1089"/>
      <c r="DL5" s="1087" t="s">
        <v>372</v>
      </c>
      <c r="DM5" s="1088"/>
      <c r="DN5" s="1088"/>
      <c r="DO5" s="1088"/>
      <c r="DP5" s="1089"/>
      <c r="DQ5" s="1004" t="s">
        <v>373</v>
      </c>
      <c r="DR5" s="1005"/>
      <c r="DS5" s="1005"/>
      <c r="DT5" s="1005"/>
      <c r="DU5" s="1006"/>
      <c r="DV5" s="1004" t="s">
        <v>364</v>
      </c>
      <c r="DW5" s="1005"/>
      <c r="DX5" s="1005"/>
      <c r="DY5" s="1005"/>
      <c r="DZ5" s="1018"/>
      <c r="EA5" s="234"/>
    </row>
    <row r="6" spans="1:131" s="235" customFormat="1" ht="26.25" customHeight="1" thickBot="1" x14ac:dyDescent="0.2">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098"/>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090"/>
      <c r="DH6" s="1091"/>
      <c r="DI6" s="1091"/>
      <c r="DJ6" s="1091"/>
      <c r="DK6" s="1092"/>
      <c r="DL6" s="1090"/>
      <c r="DM6" s="1091"/>
      <c r="DN6" s="1091"/>
      <c r="DO6" s="1091"/>
      <c r="DP6" s="1092"/>
      <c r="DQ6" s="1007"/>
      <c r="DR6" s="1008"/>
      <c r="DS6" s="1008"/>
      <c r="DT6" s="1008"/>
      <c r="DU6" s="1009"/>
      <c r="DV6" s="1007"/>
      <c r="DW6" s="1008"/>
      <c r="DX6" s="1008"/>
      <c r="DY6" s="1008"/>
      <c r="DZ6" s="1019"/>
      <c r="EA6" s="234"/>
    </row>
    <row r="7" spans="1:131" s="235" customFormat="1" ht="26.25" customHeight="1" thickTop="1" x14ac:dyDescent="0.15">
      <c r="A7" s="236">
        <v>1</v>
      </c>
      <c r="B7" s="1050" t="s">
        <v>374</v>
      </c>
      <c r="C7" s="1051"/>
      <c r="D7" s="1051"/>
      <c r="E7" s="1051"/>
      <c r="F7" s="1051"/>
      <c r="G7" s="1051"/>
      <c r="H7" s="1051"/>
      <c r="I7" s="1051"/>
      <c r="J7" s="1051"/>
      <c r="K7" s="1051"/>
      <c r="L7" s="1051"/>
      <c r="M7" s="1051"/>
      <c r="N7" s="1051"/>
      <c r="O7" s="1051"/>
      <c r="P7" s="1052"/>
      <c r="Q7" s="1105">
        <v>46642</v>
      </c>
      <c r="R7" s="1106"/>
      <c r="S7" s="1106"/>
      <c r="T7" s="1106"/>
      <c r="U7" s="1106"/>
      <c r="V7" s="1106">
        <v>41454</v>
      </c>
      <c r="W7" s="1106"/>
      <c r="X7" s="1106"/>
      <c r="Y7" s="1106"/>
      <c r="Z7" s="1106"/>
      <c r="AA7" s="1106">
        <v>5188</v>
      </c>
      <c r="AB7" s="1106"/>
      <c r="AC7" s="1106"/>
      <c r="AD7" s="1106"/>
      <c r="AE7" s="1107"/>
      <c r="AF7" s="1108">
        <v>4384</v>
      </c>
      <c r="AG7" s="1109"/>
      <c r="AH7" s="1109"/>
      <c r="AI7" s="1109"/>
      <c r="AJ7" s="1110"/>
      <c r="AK7" s="1111">
        <v>2399</v>
      </c>
      <c r="AL7" s="1112"/>
      <c r="AM7" s="1112"/>
      <c r="AN7" s="1112"/>
      <c r="AO7" s="1112"/>
      <c r="AP7" s="1112">
        <v>34677</v>
      </c>
      <c r="AQ7" s="1112"/>
      <c r="AR7" s="1112"/>
      <c r="AS7" s="1112"/>
      <c r="AT7" s="1112"/>
      <c r="AU7" s="1113" t="s">
        <v>579</v>
      </c>
      <c r="AV7" s="1114"/>
      <c r="AW7" s="1114"/>
      <c r="AX7" s="1114"/>
      <c r="AY7" s="1115"/>
      <c r="AZ7" s="232"/>
      <c r="BA7" s="232"/>
      <c r="BB7" s="232"/>
      <c r="BC7" s="232"/>
      <c r="BD7" s="232"/>
      <c r="BE7" s="233"/>
      <c r="BF7" s="233"/>
      <c r="BG7" s="233"/>
      <c r="BH7" s="233"/>
      <c r="BI7" s="233"/>
      <c r="BJ7" s="233"/>
      <c r="BK7" s="233"/>
      <c r="BL7" s="233"/>
      <c r="BM7" s="233"/>
      <c r="BN7" s="233"/>
      <c r="BO7" s="233"/>
      <c r="BP7" s="233"/>
      <c r="BQ7" s="236">
        <v>1</v>
      </c>
      <c r="BR7" s="237"/>
      <c r="BS7" s="1102" t="s">
        <v>567</v>
      </c>
      <c r="BT7" s="1103"/>
      <c r="BU7" s="1103"/>
      <c r="BV7" s="1103"/>
      <c r="BW7" s="1103"/>
      <c r="BX7" s="1103"/>
      <c r="BY7" s="1103"/>
      <c r="BZ7" s="1103"/>
      <c r="CA7" s="1103"/>
      <c r="CB7" s="1103"/>
      <c r="CC7" s="1103"/>
      <c r="CD7" s="1103"/>
      <c r="CE7" s="1103"/>
      <c r="CF7" s="1103"/>
      <c r="CG7" s="1116"/>
      <c r="CH7" s="1099">
        <v>26</v>
      </c>
      <c r="CI7" s="1100"/>
      <c r="CJ7" s="1100"/>
      <c r="CK7" s="1100"/>
      <c r="CL7" s="1101"/>
      <c r="CM7" s="1099">
        <v>752</v>
      </c>
      <c r="CN7" s="1100"/>
      <c r="CO7" s="1100"/>
      <c r="CP7" s="1100"/>
      <c r="CQ7" s="1101"/>
      <c r="CR7" s="1099">
        <v>100</v>
      </c>
      <c r="CS7" s="1100"/>
      <c r="CT7" s="1100"/>
      <c r="CU7" s="1100"/>
      <c r="CV7" s="1101"/>
      <c r="CW7" s="1099">
        <v>21</v>
      </c>
      <c r="CX7" s="1100"/>
      <c r="CY7" s="1100"/>
      <c r="CZ7" s="1100"/>
      <c r="DA7" s="1101"/>
      <c r="DB7" s="1099" t="s">
        <v>580</v>
      </c>
      <c r="DC7" s="1100"/>
      <c r="DD7" s="1100"/>
      <c r="DE7" s="1100"/>
      <c r="DF7" s="1101"/>
      <c r="DG7" s="1099" t="s">
        <v>505</v>
      </c>
      <c r="DH7" s="1100"/>
      <c r="DI7" s="1100"/>
      <c r="DJ7" s="1100"/>
      <c r="DK7" s="1101"/>
      <c r="DL7" s="1099" t="s">
        <v>505</v>
      </c>
      <c r="DM7" s="1100"/>
      <c r="DN7" s="1100"/>
      <c r="DO7" s="1100"/>
      <c r="DP7" s="1101"/>
      <c r="DQ7" s="1099" t="s">
        <v>505</v>
      </c>
      <c r="DR7" s="1100"/>
      <c r="DS7" s="1100"/>
      <c r="DT7" s="1100"/>
      <c r="DU7" s="1101"/>
      <c r="DV7" s="1102"/>
      <c r="DW7" s="1103"/>
      <c r="DX7" s="1103"/>
      <c r="DY7" s="1103"/>
      <c r="DZ7" s="1104"/>
      <c r="EA7" s="234"/>
    </row>
    <row r="8" spans="1:131" s="235" customFormat="1" ht="26.25" customHeight="1" x14ac:dyDescent="0.15">
      <c r="A8" s="238">
        <v>2</v>
      </c>
      <c r="B8" s="1033" t="s">
        <v>375</v>
      </c>
      <c r="C8" s="1034"/>
      <c r="D8" s="1034"/>
      <c r="E8" s="1034"/>
      <c r="F8" s="1034"/>
      <c r="G8" s="1034"/>
      <c r="H8" s="1034"/>
      <c r="I8" s="1034"/>
      <c r="J8" s="1034"/>
      <c r="K8" s="1034"/>
      <c r="L8" s="1034"/>
      <c r="M8" s="1034"/>
      <c r="N8" s="1034"/>
      <c r="O8" s="1034"/>
      <c r="P8" s="1035"/>
      <c r="Q8" s="1041">
        <v>288</v>
      </c>
      <c r="R8" s="1042"/>
      <c r="S8" s="1042"/>
      <c r="T8" s="1042"/>
      <c r="U8" s="1042"/>
      <c r="V8" s="1042">
        <v>288</v>
      </c>
      <c r="W8" s="1042"/>
      <c r="X8" s="1042"/>
      <c r="Y8" s="1042"/>
      <c r="Z8" s="1042"/>
      <c r="AA8" s="1042" t="s">
        <v>575</v>
      </c>
      <c r="AB8" s="1042"/>
      <c r="AC8" s="1042"/>
      <c r="AD8" s="1042"/>
      <c r="AE8" s="1043"/>
      <c r="AF8" s="1038" t="s">
        <v>122</v>
      </c>
      <c r="AG8" s="1039"/>
      <c r="AH8" s="1039"/>
      <c r="AI8" s="1039"/>
      <c r="AJ8" s="1040"/>
      <c r="AK8" s="1083">
        <v>72</v>
      </c>
      <c r="AL8" s="1084"/>
      <c r="AM8" s="1084"/>
      <c r="AN8" s="1084"/>
      <c r="AO8" s="1084"/>
      <c r="AP8" s="1084" t="s">
        <v>576</v>
      </c>
      <c r="AQ8" s="1084"/>
      <c r="AR8" s="1084"/>
      <c r="AS8" s="1084"/>
      <c r="AT8" s="1084"/>
      <c r="AU8" s="1085" t="s">
        <v>577</v>
      </c>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t="s">
        <v>574</v>
      </c>
      <c r="BS8" s="995" t="s">
        <v>568</v>
      </c>
      <c r="BT8" s="996"/>
      <c r="BU8" s="996"/>
      <c r="BV8" s="996"/>
      <c r="BW8" s="996"/>
      <c r="BX8" s="996"/>
      <c r="BY8" s="996"/>
      <c r="BZ8" s="996"/>
      <c r="CA8" s="996"/>
      <c r="CB8" s="996"/>
      <c r="CC8" s="996"/>
      <c r="CD8" s="996"/>
      <c r="CE8" s="996"/>
      <c r="CF8" s="996"/>
      <c r="CG8" s="1017"/>
      <c r="CH8" s="992">
        <v>-4</v>
      </c>
      <c r="CI8" s="993"/>
      <c r="CJ8" s="993"/>
      <c r="CK8" s="993"/>
      <c r="CL8" s="994"/>
      <c r="CM8" s="992">
        <v>1541</v>
      </c>
      <c r="CN8" s="993"/>
      <c r="CO8" s="993"/>
      <c r="CP8" s="993"/>
      <c r="CQ8" s="994"/>
      <c r="CR8" s="992">
        <v>5</v>
      </c>
      <c r="CS8" s="993"/>
      <c r="CT8" s="993"/>
      <c r="CU8" s="993"/>
      <c r="CV8" s="994"/>
      <c r="CW8" s="992" t="s">
        <v>580</v>
      </c>
      <c r="CX8" s="993"/>
      <c r="CY8" s="993"/>
      <c r="CZ8" s="993"/>
      <c r="DA8" s="994"/>
      <c r="DB8" s="992" t="s">
        <v>505</v>
      </c>
      <c r="DC8" s="993"/>
      <c r="DD8" s="993"/>
      <c r="DE8" s="993"/>
      <c r="DF8" s="994"/>
      <c r="DG8" s="992" t="s">
        <v>505</v>
      </c>
      <c r="DH8" s="993"/>
      <c r="DI8" s="993"/>
      <c r="DJ8" s="993"/>
      <c r="DK8" s="994"/>
      <c r="DL8" s="992" t="s">
        <v>505</v>
      </c>
      <c r="DM8" s="993"/>
      <c r="DN8" s="993"/>
      <c r="DO8" s="993"/>
      <c r="DP8" s="994"/>
      <c r="DQ8" s="992" t="s">
        <v>505</v>
      </c>
      <c r="DR8" s="993"/>
      <c r="DS8" s="993"/>
      <c r="DT8" s="993"/>
      <c r="DU8" s="994"/>
      <c r="DV8" s="995"/>
      <c r="DW8" s="996"/>
      <c r="DX8" s="996"/>
      <c r="DY8" s="996"/>
      <c r="DZ8" s="997"/>
      <c r="EA8" s="234"/>
    </row>
    <row r="9" spans="1:131" s="235" customFormat="1" ht="26.25" customHeight="1" x14ac:dyDescent="0.15">
      <c r="A9" s="238">
        <v>3</v>
      </c>
      <c r="B9" s="1033" t="s">
        <v>376</v>
      </c>
      <c r="C9" s="1034"/>
      <c r="D9" s="1034"/>
      <c r="E9" s="1034"/>
      <c r="F9" s="1034"/>
      <c r="G9" s="1034"/>
      <c r="H9" s="1034"/>
      <c r="I9" s="1034"/>
      <c r="J9" s="1034"/>
      <c r="K9" s="1034"/>
      <c r="L9" s="1034"/>
      <c r="M9" s="1034"/>
      <c r="N9" s="1034"/>
      <c r="O9" s="1034"/>
      <c r="P9" s="1035"/>
      <c r="Q9" s="1041">
        <v>2</v>
      </c>
      <c r="R9" s="1042"/>
      <c r="S9" s="1042"/>
      <c r="T9" s="1042"/>
      <c r="U9" s="1042"/>
      <c r="V9" s="1042">
        <v>2</v>
      </c>
      <c r="W9" s="1042"/>
      <c r="X9" s="1042"/>
      <c r="Y9" s="1042"/>
      <c r="Z9" s="1042"/>
      <c r="AA9" s="1042" t="s">
        <v>576</v>
      </c>
      <c r="AB9" s="1042"/>
      <c r="AC9" s="1042"/>
      <c r="AD9" s="1042"/>
      <c r="AE9" s="1043"/>
      <c r="AF9" s="1038" t="s">
        <v>122</v>
      </c>
      <c r="AG9" s="1039"/>
      <c r="AH9" s="1039"/>
      <c r="AI9" s="1039"/>
      <c r="AJ9" s="1040"/>
      <c r="AK9" s="1083">
        <v>2</v>
      </c>
      <c r="AL9" s="1084"/>
      <c r="AM9" s="1084"/>
      <c r="AN9" s="1084"/>
      <c r="AO9" s="1084"/>
      <c r="AP9" s="1084" t="s">
        <v>576</v>
      </c>
      <c r="AQ9" s="1084"/>
      <c r="AR9" s="1084"/>
      <c r="AS9" s="1084"/>
      <c r="AT9" s="1084"/>
      <c r="AU9" s="1085" t="s">
        <v>578</v>
      </c>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5" t="s">
        <v>569</v>
      </c>
      <c r="BT9" s="996"/>
      <c r="BU9" s="996"/>
      <c r="BV9" s="996"/>
      <c r="BW9" s="996"/>
      <c r="BX9" s="996"/>
      <c r="BY9" s="996"/>
      <c r="BZ9" s="996"/>
      <c r="CA9" s="996"/>
      <c r="CB9" s="996"/>
      <c r="CC9" s="996"/>
      <c r="CD9" s="996"/>
      <c r="CE9" s="996"/>
      <c r="CF9" s="996"/>
      <c r="CG9" s="1017"/>
      <c r="CH9" s="992">
        <v>-2</v>
      </c>
      <c r="CI9" s="993"/>
      <c r="CJ9" s="993"/>
      <c r="CK9" s="993"/>
      <c r="CL9" s="994"/>
      <c r="CM9" s="992">
        <v>64</v>
      </c>
      <c r="CN9" s="993"/>
      <c r="CO9" s="993"/>
      <c r="CP9" s="993"/>
      <c r="CQ9" s="994"/>
      <c r="CR9" s="992">
        <v>4</v>
      </c>
      <c r="CS9" s="993"/>
      <c r="CT9" s="993"/>
      <c r="CU9" s="993"/>
      <c r="CV9" s="994"/>
      <c r="CW9" s="992">
        <v>44</v>
      </c>
      <c r="CX9" s="993"/>
      <c r="CY9" s="993"/>
      <c r="CZ9" s="993"/>
      <c r="DA9" s="994"/>
      <c r="DB9" s="992" t="s">
        <v>505</v>
      </c>
      <c r="DC9" s="993"/>
      <c r="DD9" s="993"/>
      <c r="DE9" s="993"/>
      <c r="DF9" s="994"/>
      <c r="DG9" s="992" t="s">
        <v>505</v>
      </c>
      <c r="DH9" s="993"/>
      <c r="DI9" s="993"/>
      <c r="DJ9" s="993"/>
      <c r="DK9" s="994"/>
      <c r="DL9" s="992" t="s">
        <v>505</v>
      </c>
      <c r="DM9" s="993"/>
      <c r="DN9" s="993"/>
      <c r="DO9" s="993"/>
      <c r="DP9" s="994"/>
      <c r="DQ9" s="992" t="s">
        <v>505</v>
      </c>
      <c r="DR9" s="993"/>
      <c r="DS9" s="993"/>
      <c r="DT9" s="993"/>
      <c r="DU9" s="994"/>
      <c r="DV9" s="995"/>
      <c r="DW9" s="996"/>
      <c r="DX9" s="996"/>
      <c r="DY9" s="996"/>
      <c r="DZ9" s="997"/>
      <c r="EA9" s="234"/>
    </row>
    <row r="10" spans="1:131" s="235" customFormat="1" ht="26.25" customHeight="1" x14ac:dyDescent="0.15">
      <c r="A10" s="238">
        <v>4</v>
      </c>
      <c r="B10" s="1033"/>
      <c r="C10" s="1034"/>
      <c r="D10" s="1034"/>
      <c r="E10" s="1034"/>
      <c r="F10" s="1034"/>
      <c r="G10" s="1034"/>
      <c r="H10" s="1034"/>
      <c r="I10" s="1034"/>
      <c r="J10" s="1034"/>
      <c r="K10" s="1034"/>
      <c r="L10" s="1034"/>
      <c r="M10" s="1034"/>
      <c r="N10" s="1034"/>
      <c r="O10" s="1034"/>
      <c r="P10" s="1035"/>
      <c r="Q10" s="1041"/>
      <c r="R10" s="1042"/>
      <c r="S10" s="1042"/>
      <c r="T10" s="1042"/>
      <c r="U10" s="1042"/>
      <c r="V10" s="1042"/>
      <c r="W10" s="1042"/>
      <c r="X10" s="1042"/>
      <c r="Y10" s="1042"/>
      <c r="Z10" s="1042"/>
      <c r="AA10" s="1042"/>
      <c r="AB10" s="1042"/>
      <c r="AC10" s="1042"/>
      <c r="AD10" s="1042"/>
      <c r="AE10" s="1043"/>
      <c r="AF10" s="1038"/>
      <c r="AG10" s="1039"/>
      <c r="AH10" s="1039"/>
      <c r="AI10" s="1039"/>
      <c r="AJ10" s="1040"/>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5" t="s">
        <v>570</v>
      </c>
      <c r="BT10" s="996"/>
      <c r="BU10" s="996"/>
      <c r="BV10" s="996"/>
      <c r="BW10" s="996"/>
      <c r="BX10" s="996"/>
      <c r="BY10" s="996"/>
      <c r="BZ10" s="996"/>
      <c r="CA10" s="996"/>
      <c r="CB10" s="996"/>
      <c r="CC10" s="996"/>
      <c r="CD10" s="996"/>
      <c r="CE10" s="996"/>
      <c r="CF10" s="996"/>
      <c r="CG10" s="1017"/>
      <c r="CH10" s="992">
        <v>-10</v>
      </c>
      <c r="CI10" s="993"/>
      <c r="CJ10" s="993"/>
      <c r="CK10" s="993"/>
      <c r="CL10" s="994"/>
      <c r="CM10" s="992">
        <v>287</v>
      </c>
      <c r="CN10" s="993"/>
      <c r="CO10" s="993"/>
      <c r="CP10" s="993"/>
      <c r="CQ10" s="994"/>
      <c r="CR10" s="992">
        <v>2</v>
      </c>
      <c r="CS10" s="993"/>
      <c r="CT10" s="993"/>
      <c r="CU10" s="993"/>
      <c r="CV10" s="994"/>
      <c r="CW10" s="992" t="s">
        <v>580</v>
      </c>
      <c r="CX10" s="993"/>
      <c r="CY10" s="993"/>
      <c r="CZ10" s="993"/>
      <c r="DA10" s="994"/>
      <c r="DB10" s="992" t="s">
        <v>505</v>
      </c>
      <c r="DC10" s="993"/>
      <c r="DD10" s="993"/>
      <c r="DE10" s="993"/>
      <c r="DF10" s="994"/>
      <c r="DG10" s="992" t="s">
        <v>505</v>
      </c>
      <c r="DH10" s="993"/>
      <c r="DI10" s="993"/>
      <c r="DJ10" s="993"/>
      <c r="DK10" s="994"/>
      <c r="DL10" s="992" t="s">
        <v>505</v>
      </c>
      <c r="DM10" s="993"/>
      <c r="DN10" s="993"/>
      <c r="DO10" s="993"/>
      <c r="DP10" s="994"/>
      <c r="DQ10" s="992" t="s">
        <v>505</v>
      </c>
      <c r="DR10" s="993"/>
      <c r="DS10" s="993"/>
      <c r="DT10" s="993"/>
      <c r="DU10" s="994"/>
      <c r="DV10" s="995"/>
      <c r="DW10" s="996"/>
      <c r="DX10" s="996"/>
      <c r="DY10" s="996"/>
      <c r="DZ10" s="997"/>
      <c r="EA10" s="234"/>
    </row>
    <row r="11" spans="1:131" s="235" customFormat="1" ht="26.25" customHeight="1" x14ac:dyDescent="0.15">
      <c r="A11" s="238">
        <v>5</v>
      </c>
      <c r="B11" s="1033"/>
      <c r="C11" s="1034"/>
      <c r="D11" s="1034"/>
      <c r="E11" s="1034"/>
      <c r="F11" s="1034"/>
      <c r="G11" s="1034"/>
      <c r="H11" s="1034"/>
      <c r="I11" s="1034"/>
      <c r="J11" s="1034"/>
      <c r="K11" s="1034"/>
      <c r="L11" s="1034"/>
      <c r="M11" s="1034"/>
      <c r="N11" s="1034"/>
      <c r="O11" s="1034"/>
      <c r="P11" s="1035"/>
      <c r="Q11" s="1041"/>
      <c r="R11" s="1042"/>
      <c r="S11" s="1042"/>
      <c r="T11" s="1042"/>
      <c r="U11" s="1042"/>
      <c r="V11" s="1042"/>
      <c r="W11" s="1042"/>
      <c r="X11" s="1042"/>
      <c r="Y11" s="1042"/>
      <c r="Z11" s="1042"/>
      <c r="AA11" s="1042"/>
      <c r="AB11" s="1042"/>
      <c r="AC11" s="1042"/>
      <c r="AD11" s="1042"/>
      <c r="AE11" s="1043"/>
      <c r="AF11" s="1038"/>
      <c r="AG11" s="1039"/>
      <c r="AH11" s="1039"/>
      <c r="AI11" s="1039"/>
      <c r="AJ11" s="1040"/>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5" t="s">
        <v>571</v>
      </c>
      <c r="BT11" s="996"/>
      <c r="BU11" s="996"/>
      <c r="BV11" s="996"/>
      <c r="BW11" s="996"/>
      <c r="BX11" s="996"/>
      <c r="BY11" s="996"/>
      <c r="BZ11" s="996"/>
      <c r="CA11" s="996"/>
      <c r="CB11" s="996"/>
      <c r="CC11" s="996"/>
      <c r="CD11" s="996"/>
      <c r="CE11" s="996"/>
      <c r="CF11" s="996"/>
      <c r="CG11" s="1017"/>
      <c r="CH11" s="992">
        <v>14</v>
      </c>
      <c r="CI11" s="993"/>
      <c r="CJ11" s="993"/>
      <c r="CK11" s="993"/>
      <c r="CL11" s="994"/>
      <c r="CM11" s="992">
        <v>155</v>
      </c>
      <c r="CN11" s="993"/>
      <c r="CO11" s="993"/>
      <c r="CP11" s="993"/>
      <c r="CQ11" s="994"/>
      <c r="CR11" s="992">
        <v>27</v>
      </c>
      <c r="CS11" s="993"/>
      <c r="CT11" s="993"/>
      <c r="CU11" s="993"/>
      <c r="CV11" s="994"/>
      <c r="CW11" s="992" t="s">
        <v>580</v>
      </c>
      <c r="CX11" s="993"/>
      <c r="CY11" s="993"/>
      <c r="CZ11" s="993"/>
      <c r="DA11" s="994"/>
      <c r="DB11" s="992" t="s">
        <v>505</v>
      </c>
      <c r="DC11" s="993"/>
      <c r="DD11" s="993"/>
      <c r="DE11" s="993"/>
      <c r="DF11" s="994"/>
      <c r="DG11" s="992" t="s">
        <v>505</v>
      </c>
      <c r="DH11" s="993"/>
      <c r="DI11" s="993"/>
      <c r="DJ11" s="993"/>
      <c r="DK11" s="994"/>
      <c r="DL11" s="992" t="s">
        <v>505</v>
      </c>
      <c r="DM11" s="993"/>
      <c r="DN11" s="993"/>
      <c r="DO11" s="993"/>
      <c r="DP11" s="994"/>
      <c r="DQ11" s="992" t="s">
        <v>505</v>
      </c>
      <c r="DR11" s="993"/>
      <c r="DS11" s="993"/>
      <c r="DT11" s="993"/>
      <c r="DU11" s="994"/>
      <c r="DV11" s="995"/>
      <c r="DW11" s="996"/>
      <c r="DX11" s="996"/>
      <c r="DY11" s="996"/>
      <c r="DZ11" s="997"/>
      <c r="EA11" s="234"/>
    </row>
    <row r="12" spans="1:131" s="235" customFormat="1" ht="26.25" customHeight="1" x14ac:dyDescent="0.15">
      <c r="A12" s="238">
        <v>6</v>
      </c>
      <c r="B12" s="1033"/>
      <c r="C12" s="1034"/>
      <c r="D12" s="1034"/>
      <c r="E12" s="1034"/>
      <c r="F12" s="1034"/>
      <c r="G12" s="1034"/>
      <c r="H12" s="1034"/>
      <c r="I12" s="1034"/>
      <c r="J12" s="1034"/>
      <c r="K12" s="1034"/>
      <c r="L12" s="1034"/>
      <c r="M12" s="1034"/>
      <c r="N12" s="1034"/>
      <c r="O12" s="1034"/>
      <c r="P12" s="1035"/>
      <c r="Q12" s="1041"/>
      <c r="R12" s="1042"/>
      <c r="S12" s="1042"/>
      <c r="T12" s="1042"/>
      <c r="U12" s="1042"/>
      <c r="V12" s="1042"/>
      <c r="W12" s="1042"/>
      <c r="X12" s="1042"/>
      <c r="Y12" s="1042"/>
      <c r="Z12" s="1042"/>
      <c r="AA12" s="1042"/>
      <c r="AB12" s="1042"/>
      <c r="AC12" s="1042"/>
      <c r="AD12" s="1042"/>
      <c r="AE12" s="1043"/>
      <c r="AF12" s="1038"/>
      <c r="AG12" s="1039"/>
      <c r="AH12" s="1039"/>
      <c r="AI12" s="1039"/>
      <c r="AJ12" s="1040"/>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5" t="s">
        <v>572</v>
      </c>
      <c r="BT12" s="996"/>
      <c r="BU12" s="996"/>
      <c r="BV12" s="996"/>
      <c r="BW12" s="996"/>
      <c r="BX12" s="996"/>
      <c r="BY12" s="996"/>
      <c r="BZ12" s="996"/>
      <c r="CA12" s="996"/>
      <c r="CB12" s="996"/>
      <c r="CC12" s="996"/>
      <c r="CD12" s="996"/>
      <c r="CE12" s="996"/>
      <c r="CF12" s="996"/>
      <c r="CG12" s="1017"/>
      <c r="CH12" s="992">
        <v>19</v>
      </c>
      <c r="CI12" s="993"/>
      <c r="CJ12" s="993"/>
      <c r="CK12" s="993"/>
      <c r="CL12" s="994"/>
      <c r="CM12" s="992">
        <v>99</v>
      </c>
      <c r="CN12" s="993"/>
      <c r="CO12" s="993"/>
      <c r="CP12" s="993"/>
      <c r="CQ12" s="994"/>
      <c r="CR12" s="992">
        <v>1</v>
      </c>
      <c r="CS12" s="993"/>
      <c r="CT12" s="993"/>
      <c r="CU12" s="993"/>
      <c r="CV12" s="994"/>
      <c r="CW12" s="992">
        <v>12</v>
      </c>
      <c r="CX12" s="993"/>
      <c r="CY12" s="993"/>
      <c r="CZ12" s="993"/>
      <c r="DA12" s="994"/>
      <c r="DB12" s="992" t="s">
        <v>505</v>
      </c>
      <c r="DC12" s="993"/>
      <c r="DD12" s="993"/>
      <c r="DE12" s="993"/>
      <c r="DF12" s="994"/>
      <c r="DG12" s="992" t="s">
        <v>505</v>
      </c>
      <c r="DH12" s="993"/>
      <c r="DI12" s="993"/>
      <c r="DJ12" s="993"/>
      <c r="DK12" s="994"/>
      <c r="DL12" s="992" t="s">
        <v>505</v>
      </c>
      <c r="DM12" s="993"/>
      <c r="DN12" s="993"/>
      <c r="DO12" s="993"/>
      <c r="DP12" s="994"/>
      <c r="DQ12" s="992" t="s">
        <v>505</v>
      </c>
      <c r="DR12" s="993"/>
      <c r="DS12" s="993"/>
      <c r="DT12" s="993"/>
      <c r="DU12" s="994"/>
      <c r="DV12" s="995"/>
      <c r="DW12" s="996"/>
      <c r="DX12" s="996"/>
      <c r="DY12" s="996"/>
      <c r="DZ12" s="997"/>
      <c r="EA12" s="234"/>
    </row>
    <row r="13" spans="1:131" s="235" customFormat="1" ht="26.25" customHeight="1" x14ac:dyDescent="0.15">
      <c r="A13" s="238">
        <v>7</v>
      </c>
      <c r="B13" s="1033"/>
      <c r="C13" s="1034"/>
      <c r="D13" s="1034"/>
      <c r="E13" s="1034"/>
      <c r="F13" s="1034"/>
      <c r="G13" s="1034"/>
      <c r="H13" s="1034"/>
      <c r="I13" s="1034"/>
      <c r="J13" s="1034"/>
      <c r="K13" s="1034"/>
      <c r="L13" s="1034"/>
      <c r="M13" s="1034"/>
      <c r="N13" s="1034"/>
      <c r="O13" s="1034"/>
      <c r="P13" s="1035"/>
      <c r="Q13" s="1041"/>
      <c r="R13" s="1042"/>
      <c r="S13" s="1042"/>
      <c r="T13" s="1042"/>
      <c r="U13" s="1042"/>
      <c r="V13" s="1042"/>
      <c r="W13" s="1042"/>
      <c r="X13" s="1042"/>
      <c r="Y13" s="1042"/>
      <c r="Z13" s="1042"/>
      <c r="AA13" s="1042"/>
      <c r="AB13" s="1042"/>
      <c r="AC13" s="1042"/>
      <c r="AD13" s="1042"/>
      <c r="AE13" s="1043"/>
      <c r="AF13" s="1038"/>
      <c r="AG13" s="1039"/>
      <c r="AH13" s="1039"/>
      <c r="AI13" s="1039"/>
      <c r="AJ13" s="1040"/>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5" t="s">
        <v>573</v>
      </c>
      <c r="BT13" s="996"/>
      <c r="BU13" s="996"/>
      <c r="BV13" s="996"/>
      <c r="BW13" s="996"/>
      <c r="BX13" s="996"/>
      <c r="BY13" s="996"/>
      <c r="BZ13" s="996"/>
      <c r="CA13" s="996"/>
      <c r="CB13" s="996"/>
      <c r="CC13" s="996"/>
      <c r="CD13" s="996"/>
      <c r="CE13" s="996"/>
      <c r="CF13" s="996"/>
      <c r="CG13" s="1017"/>
      <c r="CH13" s="992">
        <v>1</v>
      </c>
      <c r="CI13" s="993"/>
      <c r="CJ13" s="993"/>
      <c r="CK13" s="993"/>
      <c r="CL13" s="994"/>
      <c r="CM13" s="992">
        <v>34</v>
      </c>
      <c r="CN13" s="993"/>
      <c r="CO13" s="993"/>
      <c r="CP13" s="993"/>
      <c r="CQ13" s="994"/>
      <c r="CR13" s="992">
        <v>13</v>
      </c>
      <c r="CS13" s="993"/>
      <c r="CT13" s="993"/>
      <c r="CU13" s="993"/>
      <c r="CV13" s="994"/>
      <c r="CW13" s="992" t="s">
        <v>580</v>
      </c>
      <c r="CX13" s="993"/>
      <c r="CY13" s="993"/>
      <c r="CZ13" s="993"/>
      <c r="DA13" s="994"/>
      <c r="DB13" s="992" t="s">
        <v>505</v>
      </c>
      <c r="DC13" s="993"/>
      <c r="DD13" s="993"/>
      <c r="DE13" s="993"/>
      <c r="DF13" s="994"/>
      <c r="DG13" s="992" t="s">
        <v>505</v>
      </c>
      <c r="DH13" s="993"/>
      <c r="DI13" s="993"/>
      <c r="DJ13" s="993"/>
      <c r="DK13" s="994"/>
      <c r="DL13" s="992" t="s">
        <v>505</v>
      </c>
      <c r="DM13" s="993"/>
      <c r="DN13" s="993"/>
      <c r="DO13" s="993"/>
      <c r="DP13" s="994"/>
      <c r="DQ13" s="992" t="s">
        <v>505</v>
      </c>
      <c r="DR13" s="993"/>
      <c r="DS13" s="993"/>
      <c r="DT13" s="993"/>
      <c r="DU13" s="994"/>
      <c r="DV13" s="995"/>
      <c r="DW13" s="996"/>
      <c r="DX13" s="996"/>
      <c r="DY13" s="996"/>
      <c r="DZ13" s="997"/>
      <c r="EA13" s="234"/>
    </row>
    <row r="14" spans="1:131" s="235" customFormat="1" ht="26.25" customHeight="1" x14ac:dyDescent="0.15">
      <c r="A14" s="238">
        <v>8</v>
      </c>
      <c r="B14" s="1033"/>
      <c r="C14" s="1034"/>
      <c r="D14" s="1034"/>
      <c r="E14" s="1034"/>
      <c r="F14" s="1034"/>
      <c r="G14" s="1034"/>
      <c r="H14" s="1034"/>
      <c r="I14" s="1034"/>
      <c r="J14" s="1034"/>
      <c r="K14" s="1034"/>
      <c r="L14" s="1034"/>
      <c r="M14" s="1034"/>
      <c r="N14" s="1034"/>
      <c r="O14" s="1034"/>
      <c r="P14" s="1035"/>
      <c r="Q14" s="1041"/>
      <c r="R14" s="1042"/>
      <c r="S14" s="1042"/>
      <c r="T14" s="1042"/>
      <c r="U14" s="1042"/>
      <c r="V14" s="1042"/>
      <c r="W14" s="1042"/>
      <c r="X14" s="1042"/>
      <c r="Y14" s="1042"/>
      <c r="Z14" s="1042"/>
      <c r="AA14" s="1042"/>
      <c r="AB14" s="1042"/>
      <c r="AC14" s="1042"/>
      <c r="AD14" s="1042"/>
      <c r="AE14" s="1043"/>
      <c r="AF14" s="1038"/>
      <c r="AG14" s="1039"/>
      <c r="AH14" s="1039"/>
      <c r="AI14" s="1039"/>
      <c r="AJ14" s="1040"/>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4"/>
    </row>
    <row r="15" spans="1:131" s="235" customFormat="1" ht="26.25" customHeight="1" x14ac:dyDescent="0.15">
      <c r="A15" s="238">
        <v>9</v>
      </c>
      <c r="B15" s="1033"/>
      <c r="C15" s="1034"/>
      <c r="D15" s="1034"/>
      <c r="E15" s="1034"/>
      <c r="F15" s="1034"/>
      <c r="G15" s="1034"/>
      <c r="H15" s="1034"/>
      <c r="I15" s="1034"/>
      <c r="J15" s="1034"/>
      <c r="K15" s="1034"/>
      <c r="L15" s="1034"/>
      <c r="M15" s="1034"/>
      <c r="N15" s="1034"/>
      <c r="O15" s="1034"/>
      <c r="P15" s="1035"/>
      <c r="Q15" s="1041"/>
      <c r="R15" s="1042"/>
      <c r="S15" s="1042"/>
      <c r="T15" s="1042"/>
      <c r="U15" s="1042"/>
      <c r="V15" s="1042"/>
      <c r="W15" s="1042"/>
      <c r="X15" s="1042"/>
      <c r="Y15" s="1042"/>
      <c r="Z15" s="1042"/>
      <c r="AA15" s="1042"/>
      <c r="AB15" s="1042"/>
      <c r="AC15" s="1042"/>
      <c r="AD15" s="1042"/>
      <c r="AE15" s="1043"/>
      <c r="AF15" s="1038"/>
      <c r="AG15" s="1039"/>
      <c r="AH15" s="1039"/>
      <c r="AI15" s="1039"/>
      <c r="AJ15" s="1040"/>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15">
      <c r="A16" s="238">
        <v>10</v>
      </c>
      <c r="B16" s="1033"/>
      <c r="C16" s="1034"/>
      <c r="D16" s="1034"/>
      <c r="E16" s="1034"/>
      <c r="F16" s="1034"/>
      <c r="G16" s="1034"/>
      <c r="H16" s="1034"/>
      <c r="I16" s="1034"/>
      <c r="J16" s="1034"/>
      <c r="K16" s="1034"/>
      <c r="L16" s="1034"/>
      <c r="M16" s="1034"/>
      <c r="N16" s="1034"/>
      <c r="O16" s="1034"/>
      <c r="P16" s="1035"/>
      <c r="Q16" s="1041"/>
      <c r="R16" s="1042"/>
      <c r="S16" s="1042"/>
      <c r="T16" s="1042"/>
      <c r="U16" s="1042"/>
      <c r="V16" s="1042"/>
      <c r="W16" s="1042"/>
      <c r="X16" s="1042"/>
      <c r="Y16" s="1042"/>
      <c r="Z16" s="1042"/>
      <c r="AA16" s="1042"/>
      <c r="AB16" s="1042"/>
      <c r="AC16" s="1042"/>
      <c r="AD16" s="1042"/>
      <c r="AE16" s="1043"/>
      <c r="AF16" s="1038"/>
      <c r="AG16" s="1039"/>
      <c r="AH16" s="1039"/>
      <c r="AI16" s="1039"/>
      <c r="AJ16" s="1040"/>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15">
      <c r="A17" s="238">
        <v>11</v>
      </c>
      <c r="B17" s="1033"/>
      <c r="C17" s="1034"/>
      <c r="D17" s="1034"/>
      <c r="E17" s="1034"/>
      <c r="F17" s="1034"/>
      <c r="G17" s="1034"/>
      <c r="H17" s="1034"/>
      <c r="I17" s="1034"/>
      <c r="J17" s="1034"/>
      <c r="K17" s="1034"/>
      <c r="L17" s="1034"/>
      <c r="M17" s="1034"/>
      <c r="N17" s="1034"/>
      <c r="O17" s="1034"/>
      <c r="P17" s="1035"/>
      <c r="Q17" s="1041"/>
      <c r="R17" s="1042"/>
      <c r="S17" s="1042"/>
      <c r="T17" s="1042"/>
      <c r="U17" s="1042"/>
      <c r="V17" s="1042"/>
      <c r="W17" s="1042"/>
      <c r="X17" s="1042"/>
      <c r="Y17" s="1042"/>
      <c r="Z17" s="1042"/>
      <c r="AA17" s="1042"/>
      <c r="AB17" s="1042"/>
      <c r="AC17" s="1042"/>
      <c r="AD17" s="1042"/>
      <c r="AE17" s="1043"/>
      <c r="AF17" s="1038"/>
      <c r="AG17" s="1039"/>
      <c r="AH17" s="1039"/>
      <c r="AI17" s="1039"/>
      <c r="AJ17" s="1040"/>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15">
      <c r="A18" s="238">
        <v>12</v>
      </c>
      <c r="B18" s="1033"/>
      <c r="C18" s="1034"/>
      <c r="D18" s="1034"/>
      <c r="E18" s="1034"/>
      <c r="F18" s="1034"/>
      <c r="G18" s="1034"/>
      <c r="H18" s="1034"/>
      <c r="I18" s="1034"/>
      <c r="J18" s="1034"/>
      <c r="K18" s="1034"/>
      <c r="L18" s="1034"/>
      <c r="M18" s="1034"/>
      <c r="N18" s="1034"/>
      <c r="O18" s="1034"/>
      <c r="P18" s="1035"/>
      <c r="Q18" s="1041"/>
      <c r="R18" s="1042"/>
      <c r="S18" s="1042"/>
      <c r="T18" s="1042"/>
      <c r="U18" s="1042"/>
      <c r="V18" s="1042"/>
      <c r="W18" s="1042"/>
      <c r="X18" s="1042"/>
      <c r="Y18" s="1042"/>
      <c r="Z18" s="1042"/>
      <c r="AA18" s="1042"/>
      <c r="AB18" s="1042"/>
      <c r="AC18" s="1042"/>
      <c r="AD18" s="1042"/>
      <c r="AE18" s="1043"/>
      <c r="AF18" s="1038"/>
      <c r="AG18" s="1039"/>
      <c r="AH18" s="1039"/>
      <c r="AI18" s="1039"/>
      <c r="AJ18" s="1040"/>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15">
      <c r="A19" s="238">
        <v>13</v>
      </c>
      <c r="B19" s="1033"/>
      <c r="C19" s="1034"/>
      <c r="D19" s="1034"/>
      <c r="E19" s="1034"/>
      <c r="F19" s="1034"/>
      <c r="G19" s="1034"/>
      <c r="H19" s="1034"/>
      <c r="I19" s="1034"/>
      <c r="J19" s="1034"/>
      <c r="K19" s="1034"/>
      <c r="L19" s="1034"/>
      <c r="M19" s="1034"/>
      <c r="N19" s="1034"/>
      <c r="O19" s="1034"/>
      <c r="P19" s="1035"/>
      <c r="Q19" s="1041"/>
      <c r="R19" s="1042"/>
      <c r="S19" s="1042"/>
      <c r="T19" s="1042"/>
      <c r="U19" s="1042"/>
      <c r="V19" s="1042"/>
      <c r="W19" s="1042"/>
      <c r="X19" s="1042"/>
      <c r="Y19" s="1042"/>
      <c r="Z19" s="1042"/>
      <c r="AA19" s="1042"/>
      <c r="AB19" s="1042"/>
      <c r="AC19" s="1042"/>
      <c r="AD19" s="1042"/>
      <c r="AE19" s="1043"/>
      <c r="AF19" s="1038"/>
      <c r="AG19" s="1039"/>
      <c r="AH19" s="1039"/>
      <c r="AI19" s="1039"/>
      <c r="AJ19" s="1040"/>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15">
      <c r="A20" s="238">
        <v>14</v>
      </c>
      <c r="B20" s="1033"/>
      <c r="C20" s="1034"/>
      <c r="D20" s="1034"/>
      <c r="E20" s="1034"/>
      <c r="F20" s="1034"/>
      <c r="G20" s="1034"/>
      <c r="H20" s="1034"/>
      <c r="I20" s="1034"/>
      <c r="J20" s="1034"/>
      <c r="K20" s="1034"/>
      <c r="L20" s="1034"/>
      <c r="M20" s="1034"/>
      <c r="N20" s="1034"/>
      <c r="O20" s="1034"/>
      <c r="P20" s="1035"/>
      <c r="Q20" s="1041"/>
      <c r="R20" s="1042"/>
      <c r="S20" s="1042"/>
      <c r="T20" s="1042"/>
      <c r="U20" s="1042"/>
      <c r="V20" s="1042"/>
      <c r="W20" s="1042"/>
      <c r="X20" s="1042"/>
      <c r="Y20" s="1042"/>
      <c r="Z20" s="1042"/>
      <c r="AA20" s="1042"/>
      <c r="AB20" s="1042"/>
      <c r="AC20" s="1042"/>
      <c r="AD20" s="1042"/>
      <c r="AE20" s="1043"/>
      <c r="AF20" s="1038"/>
      <c r="AG20" s="1039"/>
      <c r="AH20" s="1039"/>
      <c r="AI20" s="1039"/>
      <c r="AJ20" s="1040"/>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
      <c r="A21" s="238">
        <v>15</v>
      </c>
      <c r="B21" s="1033"/>
      <c r="C21" s="1034"/>
      <c r="D21" s="1034"/>
      <c r="E21" s="1034"/>
      <c r="F21" s="1034"/>
      <c r="G21" s="1034"/>
      <c r="H21" s="1034"/>
      <c r="I21" s="1034"/>
      <c r="J21" s="1034"/>
      <c r="K21" s="1034"/>
      <c r="L21" s="1034"/>
      <c r="M21" s="1034"/>
      <c r="N21" s="1034"/>
      <c r="O21" s="1034"/>
      <c r="P21" s="1035"/>
      <c r="Q21" s="1041"/>
      <c r="R21" s="1042"/>
      <c r="S21" s="1042"/>
      <c r="T21" s="1042"/>
      <c r="U21" s="1042"/>
      <c r="V21" s="1042"/>
      <c r="W21" s="1042"/>
      <c r="X21" s="1042"/>
      <c r="Y21" s="1042"/>
      <c r="Z21" s="1042"/>
      <c r="AA21" s="1042"/>
      <c r="AB21" s="1042"/>
      <c r="AC21" s="1042"/>
      <c r="AD21" s="1042"/>
      <c r="AE21" s="1043"/>
      <c r="AF21" s="1038"/>
      <c r="AG21" s="1039"/>
      <c r="AH21" s="1039"/>
      <c r="AI21" s="1039"/>
      <c r="AJ21" s="1040"/>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15">
      <c r="A22" s="238">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38"/>
      <c r="AG22" s="1039"/>
      <c r="AH22" s="1039"/>
      <c r="AI22" s="1039"/>
      <c r="AJ22" s="1040"/>
      <c r="AK22" s="1079"/>
      <c r="AL22" s="1080"/>
      <c r="AM22" s="1080"/>
      <c r="AN22" s="1080"/>
      <c r="AO22" s="1080"/>
      <c r="AP22" s="1080"/>
      <c r="AQ22" s="1080"/>
      <c r="AR22" s="1080"/>
      <c r="AS22" s="1080"/>
      <c r="AT22" s="1080"/>
      <c r="AU22" s="1081"/>
      <c r="AV22" s="1081"/>
      <c r="AW22" s="1081"/>
      <c r="AX22" s="1081"/>
      <c r="AY22" s="1082"/>
      <c r="AZ22" s="1031" t="s">
        <v>377</v>
      </c>
      <c r="BA22" s="1031"/>
      <c r="BB22" s="1031"/>
      <c r="BC22" s="1031"/>
      <c r="BD22" s="1032"/>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70">
        <v>46932</v>
      </c>
      <c r="R23" s="1064"/>
      <c r="S23" s="1064"/>
      <c r="T23" s="1064"/>
      <c r="U23" s="1064"/>
      <c r="V23" s="1064">
        <v>41744</v>
      </c>
      <c r="W23" s="1064"/>
      <c r="X23" s="1064"/>
      <c r="Y23" s="1064"/>
      <c r="Z23" s="1064"/>
      <c r="AA23" s="1064">
        <v>5188</v>
      </c>
      <c r="AB23" s="1064"/>
      <c r="AC23" s="1064"/>
      <c r="AD23" s="1064"/>
      <c r="AE23" s="1071"/>
      <c r="AF23" s="1072">
        <v>4384</v>
      </c>
      <c r="AG23" s="1064"/>
      <c r="AH23" s="1064"/>
      <c r="AI23" s="1064"/>
      <c r="AJ23" s="1073"/>
      <c r="AK23" s="1074"/>
      <c r="AL23" s="1075"/>
      <c r="AM23" s="1075"/>
      <c r="AN23" s="1075"/>
      <c r="AO23" s="1075"/>
      <c r="AP23" s="1064">
        <v>34677</v>
      </c>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15">
      <c r="A24" s="1063" t="s">
        <v>380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
      <c r="A25" s="1062" t="s">
        <v>381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15">
      <c r="A26" s="998" t="s">
        <v>357</v>
      </c>
      <c r="B26" s="999"/>
      <c r="C26" s="999"/>
      <c r="D26" s="999"/>
      <c r="E26" s="999"/>
      <c r="F26" s="999"/>
      <c r="G26" s="999"/>
      <c r="H26" s="999"/>
      <c r="I26" s="999"/>
      <c r="J26" s="999"/>
      <c r="K26" s="999"/>
      <c r="L26" s="999"/>
      <c r="M26" s="999"/>
      <c r="N26" s="999"/>
      <c r="O26" s="999"/>
      <c r="P26" s="1000"/>
      <c r="Q26" s="1004" t="s">
        <v>382</v>
      </c>
      <c r="R26" s="1005"/>
      <c r="S26" s="1005"/>
      <c r="T26" s="1005"/>
      <c r="U26" s="1006"/>
      <c r="V26" s="1004" t="s">
        <v>383</v>
      </c>
      <c r="W26" s="1005"/>
      <c r="X26" s="1005"/>
      <c r="Y26" s="1005"/>
      <c r="Z26" s="1006"/>
      <c r="AA26" s="1004" t="s">
        <v>384</v>
      </c>
      <c r="AB26" s="1005"/>
      <c r="AC26" s="1005"/>
      <c r="AD26" s="1005"/>
      <c r="AE26" s="1005"/>
      <c r="AF26" s="1058" t="s">
        <v>385</v>
      </c>
      <c r="AG26" s="1011"/>
      <c r="AH26" s="1011"/>
      <c r="AI26" s="1011"/>
      <c r="AJ26" s="1059"/>
      <c r="AK26" s="1005" t="s">
        <v>386</v>
      </c>
      <c r="AL26" s="1005"/>
      <c r="AM26" s="1005"/>
      <c r="AN26" s="1005"/>
      <c r="AO26" s="1006"/>
      <c r="AP26" s="1004" t="s">
        <v>387</v>
      </c>
      <c r="AQ26" s="1005"/>
      <c r="AR26" s="1005"/>
      <c r="AS26" s="1005"/>
      <c r="AT26" s="1006"/>
      <c r="AU26" s="1004" t="s">
        <v>388</v>
      </c>
      <c r="AV26" s="1005"/>
      <c r="AW26" s="1005"/>
      <c r="AX26" s="1005"/>
      <c r="AY26" s="1006"/>
      <c r="AZ26" s="1004" t="s">
        <v>389</v>
      </c>
      <c r="BA26" s="1005"/>
      <c r="BB26" s="1005"/>
      <c r="BC26" s="1005"/>
      <c r="BD26" s="1006"/>
      <c r="BE26" s="1004" t="s">
        <v>364</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0"/>
      <c r="AG27" s="1014"/>
      <c r="AH27" s="1014"/>
      <c r="AI27" s="1014"/>
      <c r="AJ27" s="1061"/>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15">
      <c r="A28" s="242">
        <v>1</v>
      </c>
      <c r="B28" s="1050" t="s">
        <v>390</v>
      </c>
      <c r="C28" s="1051"/>
      <c r="D28" s="1051"/>
      <c r="E28" s="1051"/>
      <c r="F28" s="1051"/>
      <c r="G28" s="1051"/>
      <c r="H28" s="1051"/>
      <c r="I28" s="1051"/>
      <c r="J28" s="1051"/>
      <c r="K28" s="1051"/>
      <c r="L28" s="1051"/>
      <c r="M28" s="1051"/>
      <c r="N28" s="1051"/>
      <c r="O28" s="1051"/>
      <c r="P28" s="1052"/>
      <c r="Q28" s="1053">
        <v>10840</v>
      </c>
      <c r="R28" s="1054"/>
      <c r="S28" s="1054"/>
      <c r="T28" s="1054"/>
      <c r="U28" s="1054"/>
      <c r="V28" s="1054">
        <v>10857</v>
      </c>
      <c r="W28" s="1054"/>
      <c r="X28" s="1054"/>
      <c r="Y28" s="1054"/>
      <c r="Z28" s="1054"/>
      <c r="AA28" s="1054">
        <v>-18</v>
      </c>
      <c r="AB28" s="1054"/>
      <c r="AC28" s="1054"/>
      <c r="AD28" s="1054"/>
      <c r="AE28" s="1055"/>
      <c r="AF28" s="1056">
        <v>-18</v>
      </c>
      <c r="AG28" s="1054"/>
      <c r="AH28" s="1054"/>
      <c r="AI28" s="1054"/>
      <c r="AJ28" s="1057"/>
      <c r="AK28" s="1045">
        <v>916</v>
      </c>
      <c r="AL28" s="1046"/>
      <c r="AM28" s="1046"/>
      <c r="AN28" s="1046"/>
      <c r="AO28" s="1046"/>
      <c r="AP28" s="1046" t="s">
        <v>580</v>
      </c>
      <c r="AQ28" s="1046"/>
      <c r="AR28" s="1046"/>
      <c r="AS28" s="1046"/>
      <c r="AT28" s="1046"/>
      <c r="AU28" s="1046" t="s">
        <v>582</v>
      </c>
      <c r="AV28" s="1046"/>
      <c r="AW28" s="1046"/>
      <c r="AX28" s="1046"/>
      <c r="AY28" s="1046"/>
      <c r="AZ28" s="1047"/>
      <c r="BA28" s="1047"/>
      <c r="BB28" s="1047"/>
      <c r="BC28" s="1047"/>
      <c r="BD28" s="1047"/>
      <c r="BE28" s="1048" t="s">
        <v>584</v>
      </c>
      <c r="BF28" s="1048"/>
      <c r="BG28" s="1048"/>
      <c r="BH28" s="1048"/>
      <c r="BI28" s="1049"/>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15">
      <c r="A29" s="242">
        <v>2</v>
      </c>
      <c r="B29" s="1033" t="s">
        <v>391</v>
      </c>
      <c r="C29" s="1034"/>
      <c r="D29" s="1034"/>
      <c r="E29" s="1034"/>
      <c r="F29" s="1034"/>
      <c r="G29" s="1034"/>
      <c r="H29" s="1034"/>
      <c r="I29" s="1034"/>
      <c r="J29" s="1034"/>
      <c r="K29" s="1034"/>
      <c r="L29" s="1034"/>
      <c r="M29" s="1034"/>
      <c r="N29" s="1034"/>
      <c r="O29" s="1034"/>
      <c r="P29" s="1035"/>
      <c r="Q29" s="1041">
        <v>10165</v>
      </c>
      <c r="R29" s="1042"/>
      <c r="S29" s="1042"/>
      <c r="T29" s="1042"/>
      <c r="U29" s="1042"/>
      <c r="V29" s="1042">
        <v>9947</v>
      </c>
      <c r="W29" s="1042"/>
      <c r="X29" s="1042"/>
      <c r="Y29" s="1042"/>
      <c r="Z29" s="1042"/>
      <c r="AA29" s="1042">
        <v>218</v>
      </c>
      <c r="AB29" s="1042"/>
      <c r="AC29" s="1042"/>
      <c r="AD29" s="1042"/>
      <c r="AE29" s="1043"/>
      <c r="AF29" s="1038">
        <v>218</v>
      </c>
      <c r="AG29" s="1039"/>
      <c r="AH29" s="1039"/>
      <c r="AI29" s="1039"/>
      <c r="AJ29" s="1040"/>
      <c r="AK29" s="980">
        <v>1517</v>
      </c>
      <c r="AL29" s="971"/>
      <c r="AM29" s="971"/>
      <c r="AN29" s="971"/>
      <c r="AO29" s="971"/>
      <c r="AP29" s="971" t="s">
        <v>581</v>
      </c>
      <c r="AQ29" s="971"/>
      <c r="AR29" s="971"/>
      <c r="AS29" s="971"/>
      <c r="AT29" s="971"/>
      <c r="AU29" s="971" t="s">
        <v>580</v>
      </c>
      <c r="AV29" s="971"/>
      <c r="AW29" s="971"/>
      <c r="AX29" s="971"/>
      <c r="AY29" s="971"/>
      <c r="AZ29" s="1044" t="s">
        <v>583</v>
      </c>
      <c r="BA29" s="1044"/>
      <c r="BB29" s="1044"/>
      <c r="BC29" s="1044"/>
      <c r="BD29" s="1044"/>
      <c r="BE29" s="972"/>
      <c r="BF29" s="972"/>
      <c r="BG29" s="972"/>
      <c r="BH29" s="972"/>
      <c r="BI29" s="973"/>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15">
      <c r="A30" s="242">
        <v>3</v>
      </c>
      <c r="B30" s="1033" t="s">
        <v>392</v>
      </c>
      <c r="C30" s="1034"/>
      <c r="D30" s="1034"/>
      <c r="E30" s="1034"/>
      <c r="F30" s="1034"/>
      <c r="G30" s="1034"/>
      <c r="H30" s="1034"/>
      <c r="I30" s="1034"/>
      <c r="J30" s="1034"/>
      <c r="K30" s="1034"/>
      <c r="L30" s="1034"/>
      <c r="M30" s="1034"/>
      <c r="N30" s="1034"/>
      <c r="O30" s="1034"/>
      <c r="P30" s="1035"/>
      <c r="Q30" s="1041">
        <v>1876</v>
      </c>
      <c r="R30" s="1042"/>
      <c r="S30" s="1042"/>
      <c r="T30" s="1042"/>
      <c r="U30" s="1042"/>
      <c r="V30" s="1042">
        <v>1830</v>
      </c>
      <c r="W30" s="1042"/>
      <c r="X30" s="1042"/>
      <c r="Y30" s="1042"/>
      <c r="Z30" s="1042"/>
      <c r="AA30" s="1042">
        <v>46</v>
      </c>
      <c r="AB30" s="1042"/>
      <c r="AC30" s="1042"/>
      <c r="AD30" s="1042"/>
      <c r="AE30" s="1043"/>
      <c r="AF30" s="1038">
        <v>46</v>
      </c>
      <c r="AG30" s="1039"/>
      <c r="AH30" s="1039"/>
      <c r="AI30" s="1039"/>
      <c r="AJ30" s="1040"/>
      <c r="AK30" s="980">
        <v>416</v>
      </c>
      <c r="AL30" s="971"/>
      <c r="AM30" s="971"/>
      <c r="AN30" s="971"/>
      <c r="AO30" s="971"/>
      <c r="AP30" s="971" t="s">
        <v>580</v>
      </c>
      <c r="AQ30" s="971"/>
      <c r="AR30" s="971"/>
      <c r="AS30" s="971"/>
      <c r="AT30" s="971"/>
      <c r="AU30" s="971" t="s">
        <v>581</v>
      </c>
      <c r="AV30" s="971"/>
      <c r="AW30" s="971"/>
      <c r="AX30" s="971"/>
      <c r="AY30" s="971"/>
      <c r="AZ30" s="1044" t="s">
        <v>580</v>
      </c>
      <c r="BA30" s="1044"/>
      <c r="BB30" s="1044"/>
      <c r="BC30" s="1044"/>
      <c r="BD30" s="1044"/>
      <c r="BE30" s="972"/>
      <c r="BF30" s="972"/>
      <c r="BG30" s="972"/>
      <c r="BH30" s="972"/>
      <c r="BI30" s="973"/>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15">
      <c r="A31" s="242">
        <v>4</v>
      </c>
      <c r="B31" s="1033" t="s">
        <v>393</v>
      </c>
      <c r="C31" s="1034"/>
      <c r="D31" s="1034"/>
      <c r="E31" s="1034"/>
      <c r="F31" s="1034"/>
      <c r="G31" s="1034"/>
      <c r="H31" s="1034"/>
      <c r="I31" s="1034"/>
      <c r="J31" s="1034"/>
      <c r="K31" s="1034"/>
      <c r="L31" s="1034"/>
      <c r="M31" s="1034"/>
      <c r="N31" s="1034"/>
      <c r="O31" s="1034"/>
      <c r="P31" s="1035"/>
      <c r="Q31" s="1041">
        <v>70</v>
      </c>
      <c r="R31" s="1042"/>
      <c r="S31" s="1042"/>
      <c r="T31" s="1042"/>
      <c r="U31" s="1042"/>
      <c r="V31" s="1042">
        <v>46</v>
      </c>
      <c r="W31" s="1042"/>
      <c r="X31" s="1042"/>
      <c r="Y31" s="1042"/>
      <c r="Z31" s="1042"/>
      <c r="AA31" s="1042">
        <v>24</v>
      </c>
      <c r="AB31" s="1042"/>
      <c r="AC31" s="1042"/>
      <c r="AD31" s="1042"/>
      <c r="AE31" s="1043"/>
      <c r="AF31" s="1038">
        <v>24</v>
      </c>
      <c r="AG31" s="1039"/>
      <c r="AH31" s="1039"/>
      <c r="AI31" s="1039"/>
      <c r="AJ31" s="1040"/>
      <c r="AK31" s="980" t="s">
        <v>580</v>
      </c>
      <c r="AL31" s="971"/>
      <c r="AM31" s="971"/>
      <c r="AN31" s="971"/>
      <c r="AO31" s="971"/>
      <c r="AP31" s="971">
        <v>198</v>
      </c>
      <c r="AQ31" s="971"/>
      <c r="AR31" s="971"/>
      <c r="AS31" s="971"/>
      <c r="AT31" s="971"/>
      <c r="AU31" s="971" t="s">
        <v>580</v>
      </c>
      <c r="AV31" s="971"/>
      <c r="AW31" s="971"/>
      <c r="AX31" s="971"/>
      <c r="AY31" s="971"/>
      <c r="AZ31" s="1044" t="s">
        <v>580</v>
      </c>
      <c r="BA31" s="1044"/>
      <c r="BB31" s="1044"/>
      <c r="BC31" s="1044"/>
      <c r="BD31" s="1044"/>
      <c r="BE31" s="972"/>
      <c r="BF31" s="972"/>
      <c r="BG31" s="972"/>
      <c r="BH31" s="972"/>
      <c r="BI31" s="973"/>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15">
      <c r="A32" s="242">
        <v>5</v>
      </c>
      <c r="B32" s="1033" t="s">
        <v>394</v>
      </c>
      <c r="C32" s="1034"/>
      <c r="D32" s="1034"/>
      <c r="E32" s="1034"/>
      <c r="F32" s="1034"/>
      <c r="G32" s="1034"/>
      <c r="H32" s="1034"/>
      <c r="I32" s="1034"/>
      <c r="J32" s="1034"/>
      <c r="K32" s="1034"/>
      <c r="L32" s="1034"/>
      <c r="M32" s="1034"/>
      <c r="N32" s="1034"/>
      <c r="O32" s="1034"/>
      <c r="P32" s="1035"/>
      <c r="Q32" s="1041">
        <v>2250</v>
      </c>
      <c r="R32" s="1042"/>
      <c r="S32" s="1042"/>
      <c r="T32" s="1042"/>
      <c r="U32" s="1042"/>
      <c r="V32" s="1042">
        <v>2185</v>
      </c>
      <c r="W32" s="1042"/>
      <c r="X32" s="1042"/>
      <c r="Y32" s="1042"/>
      <c r="Z32" s="1042"/>
      <c r="AA32" s="1042">
        <v>64</v>
      </c>
      <c r="AB32" s="1042"/>
      <c r="AC32" s="1042"/>
      <c r="AD32" s="1042"/>
      <c r="AE32" s="1043"/>
      <c r="AF32" s="1038">
        <v>1383</v>
      </c>
      <c r="AG32" s="1039"/>
      <c r="AH32" s="1039"/>
      <c r="AI32" s="1039"/>
      <c r="AJ32" s="1040"/>
      <c r="AK32" s="980">
        <v>21</v>
      </c>
      <c r="AL32" s="971"/>
      <c r="AM32" s="971"/>
      <c r="AN32" s="971"/>
      <c r="AO32" s="971"/>
      <c r="AP32" s="971">
        <v>1272</v>
      </c>
      <c r="AQ32" s="971"/>
      <c r="AR32" s="971"/>
      <c r="AS32" s="971"/>
      <c r="AT32" s="971"/>
      <c r="AU32" s="971">
        <v>2543</v>
      </c>
      <c r="AV32" s="971"/>
      <c r="AW32" s="971"/>
      <c r="AX32" s="971"/>
      <c r="AY32" s="971"/>
      <c r="AZ32" s="1044" t="s">
        <v>580</v>
      </c>
      <c r="BA32" s="1044"/>
      <c r="BB32" s="1044"/>
      <c r="BC32" s="1044"/>
      <c r="BD32" s="1044"/>
      <c r="BE32" s="972" t="s">
        <v>395</v>
      </c>
      <c r="BF32" s="972"/>
      <c r="BG32" s="972"/>
      <c r="BH32" s="972"/>
      <c r="BI32" s="973"/>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15">
      <c r="A33" s="242">
        <v>6</v>
      </c>
      <c r="B33" s="1033" t="s">
        <v>396</v>
      </c>
      <c r="C33" s="1034"/>
      <c r="D33" s="1034"/>
      <c r="E33" s="1034"/>
      <c r="F33" s="1034"/>
      <c r="G33" s="1034"/>
      <c r="H33" s="1034"/>
      <c r="I33" s="1034"/>
      <c r="J33" s="1034"/>
      <c r="K33" s="1034"/>
      <c r="L33" s="1034"/>
      <c r="M33" s="1034"/>
      <c r="N33" s="1034"/>
      <c r="O33" s="1034"/>
      <c r="P33" s="1035"/>
      <c r="Q33" s="1041">
        <v>619</v>
      </c>
      <c r="R33" s="1042"/>
      <c r="S33" s="1042"/>
      <c r="T33" s="1042"/>
      <c r="U33" s="1042"/>
      <c r="V33" s="1042">
        <v>632</v>
      </c>
      <c r="W33" s="1042"/>
      <c r="X33" s="1042"/>
      <c r="Y33" s="1042"/>
      <c r="Z33" s="1042"/>
      <c r="AA33" s="1042">
        <v>-13</v>
      </c>
      <c r="AB33" s="1042"/>
      <c r="AC33" s="1042"/>
      <c r="AD33" s="1042"/>
      <c r="AE33" s="1043"/>
      <c r="AF33" s="1038">
        <v>516</v>
      </c>
      <c r="AG33" s="1039"/>
      <c r="AH33" s="1039"/>
      <c r="AI33" s="1039"/>
      <c r="AJ33" s="1040"/>
      <c r="AK33" s="980">
        <v>535</v>
      </c>
      <c r="AL33" s="971"/>
      <c r="AM33" s="971"/>
      <c r="AN33" s="971"/>
      <c r="AO33" s="971"/>
      <c r="AP33" s="971">
        <v>3398</v>
      </c>
      <c r="AQ33" s="971"/>
      <c r="AR33" s="971"/>
      <c r="AS33" s="971"/>
      <c r="AT33" s="971"/>
      <c r="AU33" s="971">
        <v>2657</v>
      </c>
      <c r="AV33" s="971"/>
      <c r="AW33" s="971"/>
      <c r="AX33" s="971"/>
      <c r="AY33" s="971"/>
      <c r="AZ33" s="1044" t="s">
        <v>580</v>
      </c>
      <c r="BA33" s="1044"/>
      <c r="BB33" s="1044"/>
      <c r="BC33" s="1044"/>
      <c r="BD33" s="1044"/>
      <c r="BE33" s="972" t="s">
        <v>395</v>
      </c>
      <c r="BF33" s="972"/>
      <c r="BG33" s="972"/>
      <c r="BH33" s="972"/>
      <c r="BI33" s="973"/>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15">
      <c r="A34" s="242">
        <v>7</v>
      </c>
      <c r="B34" s="1033" t="s">
        <v>397</v>
      </c>
      <c r="C34" s="1034"/>
      <c r="D34" s="1034"/>
      <c r="E34" s="1034"/>
      <c r="F34" s="1034"/>
      <c r="G34" s="1034"/>
      <c r="H34" s="1034"/>
      <c r="I34" s="1034"/>
      <c r="J34" s="1034"/>
      <c r="K34" s="1034"/>
      <c r="L34" s="1034"/>
      <c r="M34" s="1034"/>
      <c r="N34" s="1034"/>
      <c r="O34" s="1034"/>
      <c r="P34" s="1035"/>
      <c r="Q34" s="1041">
        <v>3159</v>
      </c>
      <c r="R34" s="1042"/>
      <c r="S34" s="1042"/>
      <c r="T34" s="1042"/>
      <c r="U34" s="1042"/>
      <c r="V34" s="1042">
        <v>2952</v>
      </c>
      <c r="W34" s="1042"/>
      <c r="X34" s="1042"/>
      <c r="Y34" s="1042"/>
      <c r="Z34" s="1042"/>
      <c r="AA34" s="1042">
        <v>207</v>
      </c>
      <c r="AB34" s="1042"/>
      <c r="AC34" s="1042"/>
      <c r="AD34" s="1042"/>
      <c r="AE34" s="1043"/>
      <c r="AF34" s="1038">
        <v>1205</v>
      </c>
      <c r="AG34" s="1039"/>
      <c r="AH34" s="1039"/>
      <c r="AI34" s="1039"/>
      <c r="AJ34" s="1040"/>
      <c r="AK34" s="980">
        <v>600</v>
      </c>
      <c r="AL34" s="971"/>
      <c r="AM34" s="971"/>
      <c r="AN34" s="971"/>
      <c r="AO34" s="971"/>
      <c r="AP34" s="971">
        <v>14440</v>
      </c>
      <c r="AQ34" s="971"/>
      <c r="AR34" s="971"/>
      <c r="AS34" s="971"/>
      <c r="AT34" s="971"/>
      <c r="AU34" s="971">
        <v>4144</v>
      </c>
      <c r="AV34" s="971"/>
      <c r="AW34" s="971"/>
      <c r="AX34" s="971"/>
      <c r="AY34" s="971"/>
      <c r="AZ34" s="1044" t="s">
        <v>583</v>
      </c>
      <c r="BA34" s="1044"/>
      <c r="BB34" s="1044"/>
      <c r="BC34" s="1044"/>
      <c r="BD34" s="1044"/>
      <c r="BE34" s="972" t="s">
        <v>395</v>
      </c>
      <c r="BF34" s="972"/>
      <c r="BG34" s="972"/>
      <c r="BH34" s="972"/>
      <c r="BI34" s="973"/>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15">
      <c r="A35" s="242">
        <v>8</v>
      </c>
      <c r="B35" s="1033" t="s">
        <v>398</v>
      </c>
      <c r="C35" s="1034"/>
      <c r="D35" s="1034"/>
      <c r="E35" s="1034"/>
      <c r="F35" s="1034"/>
      <c r="G35" s="1034"/>
      <c r="H35" s="1034"/>
      <c r="I35" s="1034"/>
      <c r="J35" s="1034"/>
      <c r="K35" s="1034"/>
      <c r="L35" s="1034"/>
      <c r="M35" s="1034"/>
      <c r="N35" s="1034"/>
      <c r="O35" s="1034"/>
      <c r="P35" s="1035"/>
      <c r="Q35" s="1041">
        <v>11</v>
      </c>
      <c r="R35" s="1042"/>
      <c r="S35" s="1042"/>
      <c r="T35" s="1042"/>
      <c r="U35" s="1042"/>
      <c r="V35" s="1042">
        <v>11</v>
      </c>
      <c r="W35" s="1042"/>
      <c r="X35" s="1042"/>
      <c r="Y35" s="1042"/>
      <c r="Z35" s="1042"/>
      <c r="AA35" s="1042">
        <v>0</v>
      </c>
      <c r="AB35" s="1042"/>
      <c r="AC35" s="1042"/>
      <c r="AD35" s="1042"/>
      <c r="AE35" s="1043"/>
      <c r="AF35" s="1038">
        <v>2</v>
      </c>
      <c r="AG35" s="1039"/>
      <c r="AH35" s="1039"/>
      <c r="AI35" s="1039"/>
      <c r="AJ35" s="1040"/>
      <c r="AK35" s="980">
        <v>10</v>
      </c>
      <c r="AL35" s="971"/>
      <c r="AM35" s="971"/>
      <c r="AN35" s="971"/>
      <c r="AO35" s="971"/>
      <c r="AP35" s="971">
        <v>32</v>
      </c>
      <c r="AQ35" s="971"/>
      <c r="AR35" s="971"/>
      <c r="AS35" s="971"/>
      <c r="AT35" s="971"/>
      <c r="AU35" s="971">
        <v>9</v>
      </c>
      <c r="AV35" s="971"/>
      <c r="AW35" s="971"/>
      <c r="AX35" s="971"/>
      <c r="AY35" s="971"/>
      <c r="AZ35" s="1044" t="s">
        <v>580</v>
      </c>
      <c r="BA35" s="1044"/>
      <c r="BB35" s="1044"/>
      <c r="BC35" s="1044"/>
      <c r="BD35" s="1044"/>
      <c r="BE35" s="972" t="s">
        <v>395</v>
      </c>
      <c r="BF35" s="972"/>
      <c r="BG35" s="972"/>
      <c r="BH35" s="972"/>
      <c r="BI35" s="973"/>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15">
      <c r="A36" s="242">
        <v>9</v>
      </c>
      <c r="B36" s="1033"/>
      <c r="C36" s="1034"/>
      <c r="D36" s="1034"/>
      <c r="E36" s="1034"/>
      <c r="F36" s="1034"/>
      <c r="G36" s="1034"/>
      <c r="H36" s="1034"/>
      <c r="I36" s="1034"/>
      <c r="J36" s="1034"/>
      <c r="K36" s="1034"/>
      <c r="L36" s="1034"/>
      <c r="M36" s="1034"/>
      <c r="N36" s="1034"/>
      <c r="O36" s="1034"/>
      <c r="P36" s="1035"/>
      <c r="Q36" s="1041"/>
      <c r="R36" s="1042"/>
      <c r="S36" s="1042"/>
      <c r="T36" s="1042"/>
      <c r="U36" s="1042"/>
      <c r="V36" s="1042"/>
      <c r="W36" s="1042"/>
      <c r="X36" s="1042"/>
      <c r="Y36" s="1042"/>
      <c r="Z36" s="1042"/>
      <c r="AA36" s="1042"/>
      <c r="AB36" s="1042"/>
      <c r="AC36" s="1042"/>
      <c r="AD36" s="1042"/>
      <c r="AE36" s="1043"/>
      <c r="AF36" s="1038"/>
      <c r="AG36" s="1039"/>
      <c r="AH36" s="1039"/>
      <c r="AI36" s="1039"/>
      <c r="AJ36" s="1040"/>
      <c r="AK36" s="980"/>
      <c r="AL36" s="971"/>
      <c r="AM36" s="971"/>
      <c r="AN36" s="971"/>
      <c r="AO36" s="971"/>
      <c r="AP36" s="971"/>
      <c r="AQ36" s="971"/>
      <c r="AR36" s="971"/>
      <c r="AS36" s="971"/>
      <c r="AT36" s="971"/>
      <c r="AU36" s="971"/>
      <c r="AV36" s="971"/>
      <c r="AW36" s="971"/>
      <c r="AX36" s="971"/>
      <c r="AY36" s="971"/>
      <c r="AZ36" s="1044"/>
      <c r="BA36" s="1044"/>
      <c r="BB36" s="1044"/>
      <c r="BC36" s="1044"/>
      <c r="BD36" s="1044"/>
      <c r="BE36" s="972"/>
      <c r="BF36" s="972"/>
      <c r="BG36" s="972"/>
      <c r="BH36" s="972"/>
      <c r="BI36" s="973"/>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15">
      <c r="A37" s="242">
        <v>10</v>
      </c>
      <c r="B37" s="1033"/>
      <c r="C37" s="1034"/>
      <c r="D37" s="1034"/>
      <c r="E37" s="1034"/>
      <c r="F37" s="1034"/>
      <c r="G37" s="1034"/>
      <c r="H37" s="1034"/>
      <c r="I37" s="1034"/>
      <c r="J37" s="1034"/>
      <c r="K37" s="1034"/>
      <c r="L37" s="1034"/>
      <c r="M37" s="1034"/>
      <c r="N37" s="1034"/>
      <c r="O37" s="1034"/>
      <c r="P37" s="1035"/>
      <c r="Q37" s="1041"/>
      <c r="R37" s="1042"/>
      <c r="S37" s="1042"/>
      <c r="T37" s="1042"/>
      <c r="U37" s="1042"/>
      <c r="V37" s="1042"/>
      <c r="W37" s="1042"/>
      <c r="X37" s="1042"/>
      <c r="Y37" s="1042"/>
      <c r="Z37" s="1042"/>
      <c r="AA37" s="1042"/>
      <c r="AB37" s="1042"/>
      <c r="AC37" s="1042"/>
      <c r="AD37" s="1042"/>
      <c r="AE37" s="1043"/>
      <c r="AF37" s="1038"/>
      <c r="AG37" s="1039"/>
      <c r="AH37" s="1039"/>
      <c r="AI37" s="1039"/>
      <c r="AJ37" s="1040"/>
      <c r="AK37" s="980"/>
      <c r="AL37" s="971"/>
      <c r="AM37" s="971"/>
      <c r="AN37" s="971"/>
      <c r="AO37" s="971"/>
      <c r="AP37" s="971"/>
      <c r="AQ37" s="971"/>
      <c r="AR37" s="971"/>
      <c r="AS37" s="971"/>
      <c r="AT37" s="971"/>
      <c r="AU37" s="971"/>
      <c r="AV37" s="971"/>
      <c r="AW37" s="971"/>
      <c r="AX37" s="971"/>
      <c r="AY37" s="971"/>
      <c r="AZ37" s="1044"/>
      <c r="BA37" s="1044"/>
      <c r="BB37" s="1044"/>
      <c r="BC37" s="1044"/>
      <c r="BD37" s="1044"/>
      <c r="BE37" s="972"/>
      <c r="BF37" s="972"/>
      <c r="BG37" s="972"/>
      <c r="BH37" s="972"/>
      <c r="BI37" s="973"/>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15">
      <c r="A38" s="242">
        <v>11</v>
      </c>
      <c r="B38" s="1033"/>
      <c r="C38" s="1034"/>
      <c r="D38" s="1034"/>
      <c r="E38" s="1034"/>
      <c r="F38" s="1034"/>
      <c r="G38" s="1034"/>
      <c r="H38" s="1034"/>
      <c r="I38" s="1034"/>
      <c r="J38" s="1034"/>
      <c r="K38" s="1034"/>
      <c r="L38" s="1034"/>
      <c r="M38" s="1034"/>
      <c r="N38" s="1034"/>
      <c r="O38" s="1034"/>
      <c r="P38" s="1035"/>
      <c r="Q38" s="1041"/>
      <c r="R38" s="1042"/>
      <c r="S38" s="1042"/>
      <c r="T38" s="1042"/>
      <c r="U38" s="1042"/>
      <c r="V38" s="1042"/>
      <c r="W38" s="1042"/>
      <c r="X38" s="1042"/>
      <c r="Y38" s="1042"/>
      <c r="Z38" s="1042"/>
      <c r="AA38" s="1042"/>
      <c r="AB38" s="1042"/>
      <c r="AC38" s="1042"/>
      <c r="AD38" s="1042"/>
      <c r="AE38" s="1043"/>
      <c r="AF38" s="1038"/>
      <c r="AG38" s="1039"/>
      <c r="AH38" s="1039"/>
      <c r="AI38" s="1039"/>
      <c r="AJ38" s="1040"/>
      <c r="AK38" s="980"/>
      <c r="AL38" s="971"/>
      <c r="AM38" s="971"/>
      <c r="AN38" s="971"/>
      <c r="AO38" s="971"/>
      <c r="AP38" s="971"/>
      <c r="AQ38" s="971"/>
      <c r="AR38" s="971"/>
      <c r="AS38" s="971"/>
      <c r="AT38" s="971"/>
      <c r="AU38" s="971"/>
      <c r="AV38" s="971"/>
      <c r="AW38" s="971"/>
      <c r="AX38" s="971"/>
      <c r="AY38" s="971"/>
      <c r="AZ38" s="1044"/>
      <c r="BA38" s="1044"/>
      <c r="BB38" s="1044"/>
      <c r="BC38" s="1044"/>
      <c r="BD38" s="1044"/>
      <c r="BE38" s="972"/>
      <c r="BF38" s="972"/>
      <c r="BG38" s="972"/>
      <c r="BH38" s="972"/>
      <c r="BI38" s="973"/>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15">
      <c r="A39" s="242">
        <v>12</v>
      </c>
      <c r="B39" s="1033"/>
      <c r="C39" s="1034"/>
      <c r="D39" s="1034"/>
      <c r="E39" s="1034"/>
      <c r="F39" s="1034"/>
      <c r="G39" s="1034"/>
      <c r="H39" s="1034"/>
      <c r="I39" s="1034"/>
      <c r="J39" s="1034"/>
      <c r="K39" s="1034"/>
      <c r="L39" s="1034"/>
      <c r="M39" s="1034"/>
      <c r="N39" s="1034"/>
      <c r="O39" s="1034"/>
      <c r="P39" s="1035"/>
      <c r="Q39" s="1041"/>
      <c r="R39" s="1042"/>
      <c r="S39" s="1042"/>
      <c r="T39" s="1042"/>
      <c r="U39" s="1042"/>
      <c r="V39" s="1042"/>
      <c r="W39" s="1042"/>
      <c r="X39" s="1042"/>
      <c r="Y39" s="1042"/>
      <c r="Z39" s="1042"/>
      <c r="AA39" s="1042"/>
      <c r="AB39" s="1042"/>
      <c r="AC39" s="1042"/>
      <c r="AD39" s="1042"/>
      <c r="AE39" s="1043"/>
      <c r="AF39" s="1038"/>
      <c r="AG39" s="1039"/>
      <c r="AH39" s="1039"/>
      <c r="AI39" s="1039"/>
      <c r="AJ39" s="1040"/>
      <c r="AK39" s="980"/>
      <c r="AL39" s="971"/>
      <c r="AM39" s="971"/>
      <c r="AN39" s="971"/>
      <c r="AO39" s="971"/>
      <c r="AP39" s="971"/>
      <c r="AQ39" s="971"/>
      <c r="AR39" s="971"/>
      <c r="AS39" s="971"/>
      <c r="AT39" s="971"/>
      <c r="AU39" s="971"/>
      <c r="AV39" s="971"/>
      <c r="AW39" s="971"/>
      <c r="AX39" s="971"/>
      <c r="AY39" s="971"/>
      <c r="AZ39" s="1044"/>
      <c r="BA39" s="1044"/>
      <c r="BB39" s="1044"/>
      <c r="BC39" s="1044"/>
      <c r="BD39" s="1044"/>
      <c r="BE39" s="972"/>
      <c r="BF39" s="972"/>
      <c r="BG39" s="972"/>
      <c r="BH39" s="972"/>
      <c r="BI39" s="973"/>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15">
      <c r="A40" s="238">
        <v>13</v>
      </c>
      <c r="B40" s="1033"/>
      <c r="C40" s="1034"/>
      <c r="D40" s="1034"/>
      <c r="E40" s="1034"/>
      <c r="F40" s="1034"/>
      <c r="G40" s="1034"/>
      <c r="H40" s="1034"/>
      <c r="I40" s="1034"/>
      <c r="J40" s="1034"/>
      <c r="K40" s="1034"/>
      <c r="L40" s="1034"/>
      <c r="M40" s="1034"/>
      <c r="N40" s="1034"/>
      <c r="O40" s="1034"/>
      <c r="P40" s="1035"/>
      <c r="Q40" s="1041"/>
      <c r="R40" s="1042"/>
      <c r="S40" s="1042"/>
      <c r="T40" s="1042"/>
      <c r="U40" s="1042"/>
      <c r="V40" s="1042"/>
      <c r="W40" s="1042"/>
      <c r="X40" s="1042"/>
      <c r="Y40" s="1042"/>
      <c r="Z40" s="1042"/>
      <c r="AA40" s="1042"/>
      <c r="AB40" s="1042"/>
      <c r="AC40" s="1042"/>
      <c r="AD40" s="1042"/>
      <c r="AE40" s="1043"/>
      <c r="AF40" s="1038"/>
      <c r="AG40" s="1039"/>
      <c r="AH40" s="1039"/>
      <c r="AI40" s="1039"/>
      <c r="AJ40" s="1040"/>
      <c r="AK40" s="980"/>
      <c r="AL40" s="971"/>
      <c r="AM40" s="971"/>
      <c r="AN40" s="971"/>
      <c r="AO40" s="971"/>
      <c r="AP40" s="971"/>
      <c r="AQ40" s="971"/>
      <c r="AR40" s="971"/>
      <c r="AS40" s="971"/>
      <c r="AT40" s="971"/>
      <c r="AU40" s="971"/>
      <c r="AV40" s="971"/>
      <c r="AW40" s="971"/>
      <c r="AX40" s="971"/>
      <c r="AY40" s="971"/>
      <c r="AZ40" s="1044"/>
      <c r="BA40" s="1044"/>
      <c r="BB40" s="1044"/>
      <c r="BC40" s="1044"/>
      <c r="BD40" s="1044"/>
      <c r="BE40" s="972"/>
      <c r="BF40" s="972"/>
      <c r="BG40" s="972"/>
      <c r="BH40" s="972"/>
      <c r="BI40" s="973"/>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15">
      <c r="A41" s="238">
        <v>14</v>
      </c>
      <c r="B41" s="1033"/>
      <c r="C41" s="1034"/>
      <c r="D41" s="1034"/>
      <c r="E41" s="1034"/>
      <c r="F41" s="1034"/>
      <c r="G41" s="1034"/>
      <c r="H41" s="1034"/>
      <c r="I41" s="1034"/>
      <c r="J41" s="1034"/>
      <c r="K41" s="1034"/>
      <c r="L41" s="1034"/>
      <c r="M41" s="1034"/>
      <c r="N41" s="1034"/>
      <c r="O41" s="1034"/>
      <c r="P41" s="1035"/>
      <c r="Q41" s="1041"/>
      <c r="R41" s="1042"/>
      <c r="S41" s="1042"/>
      <c r="T41" s="1042"/>
      <c r="U41" s="1042"/>
      <c r="V41" s="1042"/>
      <c r="W41" s="1042"/>
      <c r="X41" s="1042"/>
      <c r="Y41" s="1042"/>
      <c r="Z41" s="1042"/>
      <c r="AA41" s="1042"/>
      <c r="AB41" s="1042"/>
      <c r="AC41" s="1042"/>
      <c r="AD41" s="1042"/>
      <c r="AE41" s="1043"/>
      <c r="AF41" s="1038"/>
      <c r="AG41" s="1039"/>
      <c r="AH41" s="1039"/>
      <c r="AI41" s="1039"/>
      <c r="AJ41" s="1040"/>
      <c r="AK41" s="980"/>
      <c r="AL41" s="971"/>
      <c r="AM41" s="971"/>
      <c r="AN41" s="971"/>
      <c r="AO41" s="971"/>
      <c r="AP41" s="971"/>
      <c r="AQ41" s="971"/>
      <c r="AR41" s="971"/>
      <c r="AS41" s="971"/>
      <c r="AT41" s="971"/>
      <c r="AU41" s="971"/>
      <c r="AV41" s="971"/>
      <c r="AW41" s="971"/>
      <c r="AX41" s="971"/>
      <c r="AY41" s="971"/>
      <c r="AZ41" s="1044"/>
      <c r="BA41" s="1044"/>
      <c r="BB41" s="1044"/>
      <c r="BC41" s="1044"/>
      <c r="BD41" s="1044"/>
      <c r="BE41" s="972"/>
      <c r="BF41" s="972"/>
      <c r="BG41" s="972"/>
      <c r="BH41" s="972"/>
      <c r="BI41" s="973"/>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15">
      <c r="A42" s="238">
        <v>15</v>
      </c>
      <c r="B42" s="1033"/>
      <c r="C42" s="1034"/>
      <c r="D42" s="1034"/>
      <c r="E42" s="1034"/>
      <c r="F42" s="1034"/>
      <c r="G42" s="1034"/>
      <c r="H42" s="1034"/>
      <c r="I42" s="1034"/>
      <c r="J42" s="1034"/>
      <c r="K42" s="1034"/>
      <c r="L42" s="1034"/>
      <c r="M42" s="1034"/>
      <c r="N42" s="1034"/>
      <c r="O42" s="1034"/>
      <c r="P42" s="1035"/>
      <c r="Q42" s="1041"/>
      <c r="R42" s="1042"/>
      <c r="S42" s="1042"/>
      <c r="T42" s="1042"/>
      <c r="U42" s="1042"/>
      <c r="V42" s="1042"/>
      <c r="W42" s="1042"/>
      <c r="X42" s="1042"/>
      <c r="Y42" s="1042"/>
      <c r="Z42" s="1042"/>
      <c r="AA42" s="1042"/>
      <c r="AB42" s="1042"/>
      <c r="AC42" s="1042"/>
      <c r="AD42" s="1042"/>
      <c r="AE42" s="1043"/>
      <c r="AF42" s="1038"/>
      <c r="AG42" s="1039"/>
      <c r="AH42" s="1039"/>
      <c r="AI42" s="1039"/>
      <c r="AJ42" s="1040"/>
      <c r="AK42" s="980"/>
      <c r="AL42" s="971"/>
      <c r="AM42" s="971"/>
      <c r="AN42" s="971"/>
      <c r="AO42" s="971"/>
      <c r="AP42" s="971"/>
      <c r="AQ42" s="971"/>
      <c r="AR42" s="971"/>
      <c r="AS42" s="971"/>
      <c r="AT42" s="971"/>
      <c r="AU42" s="971"/>
      <c r="AV42" s="971"/>
      <c r="AW42" s="971"/>
      <c r="AX42" s="971"/>
      <c r="AY42" s="971"/>
      <c r="AZ42" s="1044"/>
      <c r="BA42" s="1044"/>
      <c r="BB42" s="1044"/>
      <c r="BC42" s="1044"/>
      <c r="BD42" s="1044"/>
      <c r="BE42" s="972"/>
      <c r="BF42" s="972"/>
      <c r="BG42" s="972"/>
      <c r="BH42" s="972"/>
      <c r="BI42" s="973"/>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15">
      <c r="A43" s="238">
        <v>16</v>
      </c>
      <c r="B43" s="1033"/>
      <c r="C43" s="1034"/>
      <c r="D43" s="1034"/>
      <c r="E43" s="1034"/>
      <c r="F43" s="1034"/>
      <c r="G43" s="1034"/>
      <c r="H43" s="1034"/>
      <c r="I43" s="1034"/>
      <c r="J43" s="1034"/>
      <c r="K43" s="1034"/>
      <c r="L43" s="1034"/>
      <c r="M43" s="1034"/>
      <c r="N43" s="1034"/>
      <c r="O43" s="1034"/>
      <c r="P43" s="1035"/>
      <c r="Q43" s="1041"/>
      <c r="R43" s="1042"/>
      <c r="S43" s="1042"/>
      <c r="T43" s="1042"/>
      <c r="U43" s="1042"/>
      <c r="V43" s="1042"/>
      <c r="W43" s="1042"/>
      <c r="X43" s="1042"/>
      <c r="Y43" s="1042"/>
      <c r="Z43" s="1042"/>
      <c r="AA43" s="1042"/>
      <c r="AB43" s="1042"/>
      <c r="AC43" s="1042"/>
      <c r="AD43" s="1042"/>
      <c r="AE43" s="1043"/>
      <c r="AF43" s="1038"/>
      <c r="AG43" s="1039"/>
      <c r="AH43" s="1039"/>
      <c r="AI43" s="1039"/>
      <c r="AJ43" s="1040"/>
      <c r="AK43" s="980"/>
      <c r="AL43" s="971"/>
      <c r="AM43" s="971"/>
      <c r="AN43" s="971"/>
      <c r="AO43" s="971"/>
      <c r="AP43" s="971"/>
      <c r="AQ43" s="971"/>
      <c r="AR43" s="971"/>
      <c r="AS43" s="971"/>
      <c r="AT43" s="971"/>
      <c r="AU43" s="971"/>
      <c r="AV43" s="971"/>
      <c r="AW43" s="971"/>
      <c r="AX43" s="971"/>
      <c r="AY43" s="971"/>
      <c r="AZ43" s="1044"/>
      <c r="BA43" s="1044"/>
      <c r="BB43" s="1044"/>
      <c r="BC43" s="1044"/>
      <c r="BD43" s="1044"/>
      <c r="BE43" s="972"/>
      <c r="BF43" s="972"/>
      <c r="BG43" s="972"/>
      <c r="BH43" s="972"/>
      <c r="BI43" s="973"/>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15">
      <c r="A44" s="238">
        <v>17</v>
      </c>
      <c r="B44" s="1033"/>
      <c r="C44" s="1034"/>
      <c r="D44" s="1034"/>
      <c r="E44" s="1034"/>
      <c r="F44" s="1034"/>
      <c r="G44" s="1034"/>
      <c r="H44" s="1034"/>
      <c r="I44" s="1034"/>
      <c r="J44" s="1034"/>
      <c r="K44" s="1034"/>
      <c r="L44" s="1034"/>
      <c r="M44" s="1034"/>
      <c r="N44" s="1034"/>
      <c r="O44" s="1034"/>
      <c r="P44" s="1035"/>
      <c r="Q44" s="1041"/>
      <c r="R44" s="1042"/>
      <c r="S44" s="1042"/>
      <c r="T44" s="1042"/>
      <c r="U44" s="1042"/>
      <c r="V44" s="1042"/>
      <c r="W44" s="1042"/>
      <c r="X44" s="1042"/>
      <c r="Y44" s="1042"/>
      <c r="Z44" s="1042"/>
      <c r="AA44" s="1042"/>
      <c r="AB44" s="1042"/>
      <c r="AC44" s="1042"/>
      <c r="AD44" s="1042"/>
      <c r="AE44" s="1043"/>
      <c r="AF44" s="1038"/>
      <c r="AG44" s="1039"/>
      <c r="AH44" s="1039"/>
      <c r="AI44" s="1039"/>
      <c r="AJ44" s="1040"/>
      <c r="AK44" s="980"/>
      <c r="AL44" s="971"/>
      <c r="AM44" s="971"/>
      <c r="AN44" s="971"/>
      <c r="AO44" s="971"/>
      <c r="AP44" s="971"/>
      <c r="AQ44" s="971"/>
      <c r="AR44" s="971"/>
      <c r="AS44" s="971"/>
      <c r="AT44" s="971"/>
      <c r="AU44" s="971"/>
      <c r="AV44" s="971"/>
      <c r="AW44" s="971"/>
      <c r="AX44" s="971"/>
      <c r="AY44" s="971"/>
      <c r="AZ44" s="1044"/>
      <c r="BA44" s="1044"/>
      <c r="BB44" s="1044"/>
      <c r="BC44" s="1044"/>
      <c r="BD44" s="1044"/>
      <c r="BE44" s="972"/>
      <c r="BF44" s="972"/>
      <c r="BG44" s="972"/>
      <c r="BH44" s="972"/>
      <c r="BI44" s="973"/>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15">
      <c r="A45" s="238">
        <v>18</v>
      </c>
      <c r="B45" s="1033"/>
      <c r="C45" s="1034"/>
      <c r="D45" s="1034"/>
      <c r="E45" s="1034"/>
      <c r="F45" s="1034"/>
      <c r="G45" s="1034"/>
      <c r="H45" s="1034"/>
      <c r="I45" s="1034"/>
      <c r="J45" s="1034"/>
      <c r="K45" s="1034"/>
      <c r="L45" s="1034"/>
      <c r="M45" s="1034"/>
      <c r="N45" s="1034"/>
      <c r="O45" s="1034"/>
      <c r="P45" s="1035"/>
      <c r="Q45" s="1041"/>
      <c r="R45" s="1042"/>
      <c r="S45" s="1042"/>
      <c r="T45" s="1042"/>
      <c r="U45" s="1042"/>
      <c r="V45" s="1042"/>
      <c r="W45" s="1042"/>
      <c r="X45" s="1042"/>
      <c r="Y45" s="1042"/>
      <c r="Z45" s="1042"/>
      <c r="AA45" s="1042"/>
      <c r="AB45" s="1042"/>
      <c r="AC45" s="1042"/>
      <c r="AD45" s="1042"/>
      <c r="AE45" s="1043"/>
      <c r="AF45" s="1038"/>
      <c r="AG45" s="1039"/>
      <c r="AH45" s="1039"/>
      <c r="AI45" s="1039"/>
      <c r="AJ45" s="1040"/>
      <c r="AK45" s="980"/>
      <c r="AL45" s="971"/>
      <c r="AM45" s="971"/>
      <c r="AN45" s="971"/>
      <c r="AO45" s="971"/>
      <c r="AP45" s="971"/>
      <c r="AQ45" s="971"/>
      <c r="AR45" s="971"/>
      <c r="AS45" s="971"/>
      <c r="AT45" s="971"/>
      <c r="AU45" s="971"/>
      <c r="AV45" s="971"/>
      <c r="AW45" s="971"/>
      <c r="AX45" s="971"/>
      <c r="AY45" s="971"/>
      <c r="AZ45" s="1044"/>
      <c r="BA45" s="1044"/>
      <c r="BB45" s="1044"/>
      <c r="BC45" s="1044"/>
      <c r="BD45" s="1044"/>
      <c r="BE45" s="972"/>
      <c r="BF45" s="972"/>
      <c r="BG45" s="972"/>
      <c r="BH45" s="972"/>
      <c r="BI45" s="973"/>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15">
      <c r="A46" s="238">
        <v>19</v>
      </c>
      <c r="B46" s="1033"/>
      <c r="C46" s="1034"/>
      <c r="D46" s="1034"/>
      <c r="E46" s="1034"/>
      <c r="F46" s="1034"/>
      <c r="G46" s="1034"/>
      <c r="H46" s="1034"/>
      <c r="I46" s="1034"/>
      <c r="J46" s="1034"/>
      <c r="K46" s="1034"/>
      <c r="L46" s="1034"/>
      <c r="M46" s="1034"/>
      <c r="N46" s="1034"/>
      <c r="O46" s="1034"/>
      <c r="P46" s="1035"/>
      <c r="Q46" s="1041"/>
      <c r="R46" s="1042"/>
      <c r="S46" s="1042"/>
      <c r="T46" s="1042"/>
      <c r="U46" s="1042"/>
      <c r="V46" s="1042"/>
      <c r="W46" s="1042"/>
      <c r="X46" s="1042"/>
      <c r="Y46" s="1042"/>
      <c r="Z46" s="1042"/>
      <c r="AA46" s="1042"/>
      <c r="AB46" s="1042"/>
      <c r="AC46" s="1042"/>
      <c r="AD46" s="1042"/>
      <c r="AE46" s="1043"/>
      <c r="AF46" s="1038"/>
      <c r="AG46" s="1039"/>
      <c r="AH46" s="1039"/>
      <c r="AI46" s="1039"/>
      <c r="AJ46" s="1040"/>
      <c r="AK46" s="980"/>
      <c r="AL46" s="971"/>
      <c r="AM46" s="971"/>
      <c r="AN46" s="971"/>
      <c r="AO46" s="971"/>
      <c r="AP46" s="971"/>
      <c r="AQ46" s="971"/>
      <c r="AR46" s="971"/>
      <c r="AS46" s="971"/>
      <c r="AT46" s="971"/>
      <c r="AU46" s="971"/>
      <c r="AV46" s="971"/>
      <c r="AW46" s="971"/>
      <c r="AX46" s="971"/>
      <c r="AY46" s="971"/>
      <c r="AZ46" s="1044"/>
      <c r="BA46" s="1044"/>
      <c r="BB46" s="1044"/>
      <c r="BC46" s="1044"/>
      <c r="BD46" s="1044"/>
      <c r="BE46" s="972"/>
      <c r="BF46" s="972"/>
      <c r="BG46" s="972"/>
      <c r="BH46" s="972"/>
      <c r="BI46" s="973"/>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15">
      <c r="A47" s="238">
        <v>20</v>
      </c>
      <c r="B47" s="1033"/>
      <c r="C47" s="1034"/>
      <c r="D47" s="1034"/>
      <c r="E47" s="1034"/>
      <c r="F47" s="1034"/>
      <c r="G47" s="1034"/>
      <c r="H47" s="1034"/>
      <c r="I47" s="1034"/>
      <c r="J47" s="1034"/>
      <c r="K47" s="1034"/>
      <c r="L47" s="1034"/>
      <c r="M47" s="1034"/>
      <c r="N47" s="1034"/>
      <c r="O47" s="1034"/>
      <c r="P47" s="1035"/>
      <c r="Q47" s="1041"/>
      <c r="R47" s="1042"/>
      <c r="S47" s="1042"/>
      <c r="T47" s="1042"/>
      <c r="U47" s="1042"/>
      <c r="V47" s="1042"/>
      <c r="W47" s="1042"/>
      <c r="X47" s="1042"/>
      <c r="Y47" s="1042"/>
      <c r="Z47" s="1042"/>
      <c r="AA47" s="1042"/>
      <c r="AB47" s="1042"/>
      <c r="AC47" s="1042"/>
      <c r="AD47" s="1042"/>
      <c r="AE47" s="1043"/>
      <c r="AF47" s="1038"/>
      <c r="AG47" s="1039"/>
      <c r="AH47" s="1039"/>
      <c r="AI47" s="1039"/>
      <c r="AJ47" s="1040"/>
      <c r="AK47" s="980"/>
      <c r="AL47" s="971"/>
      <c r="AM47" s="971"/>
      <c r="AN47" s="971"/>
      <c r="AO47" s="971"/>
      <c r="AP47" s="971"/>
      <c r="AQ47" s="971"/>
      <c r="AR47" s="971"/>
      <c r="AS47" s="971"/>
      <c r="AT47" s="971"/>
      <c r="AU47" s="971"/>
      <c r="AV47" s="971"/>
      <c r="AW47" s="971"/>
      <c r="AX47" s="971"/>
      <c r="AY47" s="971"/>
      <c r="AZ47" s="1044"/>
      <c r="BA47" s="1044"/>
      <c r="BB47" s="1044"/>
      <c r="BC47" s="1044"/>
      <c r="BD47" s="1044"/>
      <c r="BE47" s="972"/>
      <c r="BF47" s="972"/>
      <c r="BG47" s="972"/>
      <c r="BH47" s="972"/>
      <c r="BI47" s="973"/>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15">
      <c r="A48" s="238">
        <v>21</v>
      </c>
      <c r="B48" s="1033"/>
      <c r="C48" s="1034"/>
      <c r="D48" s="1034"/>
      <c r="E48" s="1034"/>
      <c r="F48" s="1034"/>
      <c r="G48" s="1034"/>
      <c r="H48" s="1034"/>
      <c r="I48" s="1034"/>
      <c r="J48" s="1034"/>
      <c r="K48" s="1034"/>
      <c r="L48" s="1034"/>
      <c r="M48" s="1034"/>
      <c r="N48" s="1034"/>
      <c r="O48" s="1034"/>
      <c r="P48" s="1035"/>
      <c r="Q48" s="1041"/>
      <c r="R48" s="1042"/>
      <c r="S48" s="1042"/>
      <c r="T48" s="1042"/>
      <c r="U48" s="1042"/>
      <c r="V48" s="1042"/>
      <c r="W48" s="1042"/>
      <c r="X48" s="1042"/>
      <c r="Y48" s="1042"/>
      <c r="Z48" s="1042"/>
      <c r="AA48" s="1042"/>
      <c r="AB48" s="1042"/>
      <c r="AC48" s="1042"/>
      <c r="AD48" s="1042"/>
      <c r="AE48" s="1043"/>
      <c r="AF48" s="1038"/>
      <c r="AG48" s="1039"/>
      <c r="AH48" s="1039"/>
      <c r="AI48" s="1039"/>
      <c r="AJ48" s="1040"/>
      <c r="AK48" s="980"/>
      <c r="AL48" s="971"/>
      <c r="AM48" s="971"/>
      <c r="AN48" s="971"/>
      <c r="AO48" s="971"/>
      <c r="AP48" s="971"/>
      <c r="AQ48" s="971"/>
      <c r="AR48" s="971"/>
      <c r="AS48" s="971"/>
      <c r="AT48" s="971"/>
      <c r="AU48" s="971"/>
      <c r="AV48" s="971"/>
      <c r="AW48" s="971"/>
      <c r="AX48" s="971"/>
      <c r="AY48" s="971"/>
      <c r="AZ48" s="1044"/>
      <c r="BA48" s="1044"/>
      <c r="BB48" s="1044"/>
      <c r="BC48" s="1044"/>
      <c r="BD48" s="1044"/>
      <c r="BE48" s="972"/>
      <c r="BF48" s="972"/>
      <c r="BG48" s="972"/>
      <c r="BH48" s="972"/>
      <c r="BI48" s="973"/>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15">
      <c r="A49" s="238">
        <v>22</v>
      </c>
      <c r="B49" s="1033"/>
      <c r="C49" s="1034"/>
      <c r="D49" s="1034"/>
      <c r="E49" s="1034"/>
      <c r="F49" s="1034"/>
      <c r="G49" s="1034"/>
      <c r="H49" s="1034"/>
      <c r="I49" s="1034"/>
      <c r="J49" s="1034"/>
      <c r="K49" s="1034"/>
      <c r="L49" s="1034"/>
      <c r="M49" s="1034"/>
      <c r="N49" s="1034"/>
      <c r="O49" s="1034"/>
      <c r="P49" s="1035"/>
      <c r="Q49" s="1041"/>
      <c r="R49" s="1042"/>
      <c r="S49" s="1042"/>
      <c r="T49" s="1042"/>
      <c r="U49" s="1042"/>
      <c r="V49" s="1042"/>
      <c r="W49" s="1042"/>
      <c r="X49" s="1042"/>
      <c r="Y49" s="1042"/>
      <c r="Z49" s="1042"/>
      <c r="AA49" s="1042"/>
      <c r="AB49" s="1042"/>
      <c r="AC49" s="1042"/>
      <c r="AD49" s="1042"/>
      <c r="AE49" s="1043"/>
      <c r="AF49" s="1038"/>
      <c r="AG49" s="1039"/>
      <c r="AH49" s="1039"/>
      <c r="AI49" s="1039"/>
      <c r="AJ49" s="1040"/>
      <c r="AK49" s="980"/>
      <c r="AL49" s="971"/>
      <c r="AM49" s="971"/>
      <c r="AN49" s="971"/>
      <c r="AO49" s="971"/>
      <c r="AP49" s="971"/>
      <c r="AQ49" s="971"/>
      <c r="AR49" s="971"/>
      <c r="AS49" s="971"/>
      <c r="AT49" s="971"/>
      <c r="AU49" s="971"/>
      <c r="AV49" s="971"/>
      <c r="AW49" s="971"/>
      <c r="AX49" s="971"/>
      <c r="AY49" s="971"/>
      <c r="AZ49" s="1044"/>
      <c r="BA49" s="1044"/>
      <c r="BB49" s="1044"/>
      <c r="BC49" s="1044"/>
      <c r="BD49" s="1044"/>
      <c r="BE49" s="972"/>
      <c r="BF49" s="972"/>
      <c r="BG49" s="972"/>
      <c r="BH49" s="972"/>
      <c r="BI49" s="973"/>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15">
      <c r="A50" s="238">
        <v>23</v>
      </c>
      <c r="B50" s="1033"/>
      <c r="C50" s="1034"/>
      <c r="D50" s="1034"/>
      <c r="E50" s="1034"/>
      <c r="F50" s="1034"/>
      <c r="G50" s="1034"/>
      <c r="H50" s="1034"/>
      <c r="I50" s="1034"/>
      <c r="J50" s="1034"/>
      <c r="K50" s="1034"/>
      <c r="L50" s="1034"/>
      <c r="M50" s="1034"/>
      <c r="N50" s="1034"/>
      <c r="O50" s="1034"/>
      <c r="P50" s="1035"/>
      <c r="Q50" s="1036"/>
      <c r="R50" s="1028"/>
      <c r="S50" s="1028"/>
      <c r="T50" s="1028"/>
      <c r="U50" s="1028"/>
      <c r="V50" s="1028"/>
      <c r="W50" s="1028"/>
      <c r="X50" s="1028"/>
      <c r="Y50" s="1028"/>
      <c r="Z50" s="1028"/>
      <c r="AA50" s="1028"/>
      <c r="AB50" s="1028"/>
      <c r="AC50" s="1028"/>
      <c r="AD50" s="1028"/>
      <c r="AE50" s="1037"/>
      <c r="AF50" s="1038"/>
      <c r="AG50" s="1039"/>
      <c r="AH50" s="1039"/>
      <c r="AI50" s="1039"/>
      <c r="AJ50" s="1040"/>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2"/>
      <c r="BF50" s="972"/>
      <c r="BG50" s="972"/>
      <c r="BH50" s="972"/>
      <c r="BI50" s="973"/>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15">
      <c r="A51" s="238">
        <v>24</v>
      </c>
      <c r="B51" s="1033"/>
      <c r="C51" s="1034"/>
      <c r="D51" s="1034"/>
      <c r="E51" s="1034"/>
      <c r="F51" s="1034"/>
      <c r="G51" s="1034"/>
      <c r="H51" s="1034"/>
      <c r="I51" s="1034"/>
      <c r="J51" s="1034"/>
      <c r="K51" s="1034"/>
      <c r="L51" s="1034"/>
      <c r="M51" s="1034"/>
      <c r="N51" s="1034"/>
      <c r="O51" s="1034"/>
      <c r="P51" s="1035"/>
      <c r="Q51" s="1036"/>
      <c r="R51" s="1028"/>
      <c r="S51" s="1028"/>
      <c r="T51" s="1028"/>
      <c r="U51" s="1028"/>
      <c r="V51" s="1028"/>
      <c r="W51" s="1028"/>
      <c r="X51" s="1028"/>
      <c r="Y51" s="1028"/>
      <c r="Z51" s="1028"/>
      <c r="AA51" s="1028"/>
      <c r="AB51" s="1028"/>
      <c r="AC51" s="1028"/>
      <c r="AD51" s="1028"/>
      <c r="AE51" s="1037"/>
      <c r="AF51" s="1038"/>
      <c r="AG51" s="1039"/>
      <c r="AH51" s="1039"/>
      <c r="AI51" s="1039"/>
      <c r="AJ51" s="1040"/>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2"/>
      <c r="BF51" s="972"/>
      <c r="BG51" s="972"/>
      <c r="BH51" s="972"/>
      <c r="BI51" s="973"/>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15">
      <c r="A52" s="238">
        <v>25</v>
      </c>
      <c r="B52" s="1033"/>
      <c r="C52" s="1034"/>
      <c r="D52" s="1034"/>
      <c r="E52" s="1034"/>
      <c r="F52" s="1034"/>
      <c r="G52" s="1034"/>
      <c r="H52" s="1034"/>
      <c r="I52" s="1034"/>
      <c r="J52" s="1034"/>
      <c r="K52" s="1034"/>
      <c r="L52" s="1034"/>
      <c r="M52" s="1034"/>
      <c r="N52" s="1034"/>
      <c r="O52" s="1034"/>
      <c r="P52" s="1035"/>
      <c r="Q52" s="1036"/>
      <c r="R52" s="1028"/>
      <c r="S52" s="1028"/>
      <c r="T52" s="1028"/>
      <c r="U52" s="1028"/>
      <c r="V52" s="1028"/>
      <c r="W52" s="1028"/>
      <c r="X52" s="1028"/>
      <c r="Y52" s="1028"/>
      <c r="Z52" s="1028"/>
      <c r="AA52" s="1028"/>
      <c r="AB52" s="1028"/>
      <c r="AC52" s="1028"/>
      <c r="AD52" s="1028"/>
      <c r="AE52" s="1037"/>
      <c r="AF52" s="1038"/>
      <c r="AG52" s="1039"/>
      <c r="AH52" s="1039"/>
      <c r="AI52" s="1039"/>
      <c r="AJ52" s="1040"/>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2"/>
      <c r="BF52" s="972"/>
      <c r="BG52" s="972"/>
      <c r="BH52" s="972"/>
      <c r="BI52" s="973"/>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15">
      <c r="A53" s="238">
        <v>26</v>
      </c>
      <c r="B53" s="1033"/>
      <c r="C53" s="1034"/>
      <c r="D53" s="1034"/>
      <c r="E53" s="1034"/>
      <c r="F53" s="1034"/>
      <c r="G53" s="1034"/>
      <c r="H53" s="1034"/>
      <c r="I53" s="1034"/>
      <c r="J53" s="1034"/>
      <c r="K53" s="1034"/>
      <c r="L53" s="1034"/>
      <c r="M53" s="1034"/>
      <c r="N53" s="1034"/>
      <c r="O53" s="1034"/>
      <c r="P53" s="1035"/>
      <c r="Q53" s="1036"/>
      <c r="R53" s="1028"/>
      <c r="S53" s="1028"/>
      <c r="T53" s="1028"/>
      <c r="U53" s="1028"/>
      <c r="V53" s="1028"/>
      <c r="W53" s="1028"/>
      <c r="X53" s="1028"/>
      <c r="Y53" s="1028"/>
      <c r="Z53" s="1028"/>
      <c r="AA53" s="1028"/>
      <c r="AB53" s="1028"/>
      <c r="AC53" s="1028"/>
      <c r="AD53" s="1028"/>
      <c r="AE53" s="1037"/>
      <c r="AF53" s="1038"/>
      <c r="AG53" s="1039"/>
      <c r="AH53" s="1039"/>
      <c r="AI53" s="1039"/>
      <c r="AJ53" s="1040"/>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2"/>
      <c r="BF53" s="972"/>
      <c r="BG53" s="972"/>
      <c r="BH53" s="972"/>
      <c r="BI53" s="973"/>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15">
      <c r="A54" s="238">
        <v>27</v>
      </c>
      <c r="B54" s="1033"/>
      <c r="C54" s="1034"/>
      <c r="D54" s="1034"/>
      <c r="E54" s="1034"/>
      <c r="F54" s="1034"/>
      <c r="G54" s="1034"/>
      <c r="H54" s="1034"/>
      <c r="I54" s="1034"/>
      <c r="J54" s="1034"/>
      <c r="K54" s="1034"/>
      <c r="L54" s="1034"/>
      <c r="M54" s="1034"/>
      <c r="N54" s="1034"/>
      <c r="O54" s="1034"/>
      <c r="P54" s="1035"/>
      <c r="Q54" s="1036"/>
      <c r="R54" s="1028"/>
      <c r="S54" s="1028"/>
      <c r="T54" s="1028"/>
      <c r="U54" s="1028"/>
      <c r="V54" s="1028"/>
      <c r="W54" s="1028"/>
      <c r="X54" s="1028"/>
      <c r="Y54" s="1028"/>
      <c r="Z54" s="1028"/>
      <c r="AA54" s="1028"/>
      <c r="AB54" s="1028"/>
      <c r="AC54" s="1028"/>
      <c r="AD54" s="1028"/>
      <c r="AE54" s="1037"/>
      <c r="AF54" s="1038"/>
      <c r="AG54" s="1039"/>
      <c r="AH54" s="1039"/>
      <c r="AI54" s="1039"/>
      <c r="AJ54" s="1040"/>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2"/>
      <c r="BF54" s="972"/>
      <c r="BG54" s="972"/>
      <c r="BH54" s="972"/>
      <c r="BI54" s="973"/>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15">
      <c r="A55" s="238">
        <v>28</v>
      </c>
      <c r="B55" s="1033"/>
      <c r="C55" s="1034"/>
      <c r="D55" s="1034"/>
      <c r="E55" s="1034"/>
      <c r="F55" s="1034"/>
      <c r="G55" s="1034"/>
      <c r="H55" s="1034"/>
      <c r="I55" s="1034"/>
      <c r="J55" s="1034"/>
      <c r="K55" s="1034"/>
      <c r="L55" s="1034"/>
      <c r="M55" s="1034"/>
      <c r="N55" s="1034"/>
      <c r="O55" s="1034"/>
      <c r="P55" s="1035"/>
      <c r="Q55" s="1036"/>
      <c r="R55" s="1028"/>
      <c r="S55" s="1028"/>
      <c r="T55" s="1028"/>
      <c r="U55" s="1028"/>
      <c r="V55" s="1028"/>
      <c r="W55" s="1028"/>
      <c r="X55" s="1028"/>
      <c r="Y55" s="1028"/>
      <c r="Z55" s="1028"/>
      <c r="AA55" s="1028"/>
      <c r="AB55" s="1028"/>
      <c r="AC55" s="1028"/>
      <c r="AD55" s="1028"/>
      <c r="AE55" s="1037"/>
      <c r="AF55" s="1038"/>
      <c r="AG55" s="1039"/>
      <c r="AH55" s="1039"/>
      <c r="AI55" s="1039"/>
      <c r="AJ55" s="1040"/>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2"/>
      <c r="BF55" s="972"/>
      <c r="BG55" s="972"/>
      <c r="BH55" s="972"/>
      <c r="BI55" s="973"/>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15">
      <c r="A56" s="238">
        <v>29</v>
      </c>
      <c r="B56" s="1033"/>
      <c r="C56" s="1034"/>
      <c r="D56" s="1034"/>
      <c r="E56" s="1034"/>
      <c r="F56" s="1034"/>
      <c r="G56" s="1034"/>
      <c r="H56" s="1034"/>
      <c r="I56" s="1034"/>
      <c r="J56" s="1034"/>
      <c r="K56" s="1034"/>
      <c r="L56" s="1034"/>
      <c r="M56" s="1034"/>
      <c r="N56" s="1034"/>
      <c r="O56" s="1034"/>
      <c r="P56" s="1035"/>
      <c r="Q56" s="1036"/>
      <c r="R56" s="1028"/>
      <c r="S56" s="1028"/>
      <c r="T56" s="1028"/>
      <c r="U56" s="1028"/>
      <c r="V56" s="1028"/>
      <c r="W56" s="1028"/>
      <c r="X56" s="1028"/>
      <c r="Y56" s="1028"/>
      <c r="Z56" s="1028"/>
      <c r="AA56" s="1028"/>
      <c r="AB56" s="1028"/>
      <c r="AC56" s="1028"/>
      <c r="AD56" s="1028"/>
      <c r="AE56" s="1037"/>
      <c r="AF56" s="1038"/>
      <c r="AG56" s="1039"/>
      <c r="AH56" s="1039"/>
      <c r="AI56" s="1039"/>
      <c r="AJ56" s="1040"/>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2"/>
      <c r="BF56" s="972"/>
      <c r="BG56" s="972"/>
      <c r="BH56" s="972"/>
      <c r="BI56" s="973"/>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15">
      <c r="A57" s="238">
        <v>30</v>
      </c>
      <c r="B57" s="1033"/>
      <c r="C57" s="1034"/>
      <c r="D57" s="1034"/>
      <c r="E57" s="1034"/>
      <c r="F57" s="1034"/>
      <c r="G57" s="1034"/>
      <c r="H57" s="1034"/>
      <c r="I57" s="1034"/>
      <c r="J57" s="1034"/>
      <c r="K57" s="1034"/>
      <c r="L57" s="1034"/>
      <c r="M57" s="1034"/>
      <c r="N57" s="1034"/>
      <c r="O57" s="1034"/>
      <c r="P57" s="1035"/>
      <c r="Q57" s="1036"/>
      <c r="R57" s="1028"/>
      <c r="S57" s="1028"/>
      <c r="T57" s="1028"/>
      <c r="U57" s="1028"/>
      <c r="V57" s="1028"/>
      <c r="W57" s="1028"/>
      <c r="X57" s="1028"/>
      <c r="Y57" s="1028"/>
      <c r="Z57" s="1028"/>
      <c r="AA57" s="1028"/>
      <c r="AB57" s="1028"/>
      <c r="AC57" s="1028"/>
      <c r="AD57" s="1028"/>
      <c r="AE57" s="1037"/>
      <c r="AF57" s="1038"/>
      <c r="AG57" s="1039"/>
      <c r="AH57" s="1039"/>
      <c r="AI57" s="1039"/>
      <c r="AJ57" s="1040"/>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2"/>
      <c r="BF57" s="972"/>
      <c r="BG57" s="972"/>
      <c r="BH57" s="972"/>
      <c r="BI57" s="973"/>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15">
      <c r="A58" s="238">
        <v>31</v>
      </c>
      <c r="B58" s="1033"/>
      <c r="C58" s="1034"/>
      <c r="D58" s="1034"/>
      <c r="E58" s="1034"/>
      <c r="F58" s="1034"/>
      <c r="G58" s="1034"/>
      <c r="H58" s="1034"/>
      <c r="I58" s="1034"/>
      <c r="J58" s="1034"/>
      <c r="K58" s="1034"/>
      <c r="L58" s="1034"/>
      <c r="M58" s="1034"/>
      <c r="N58" s="1034"/>
      <c r="O58" s="1034"/>
      <c r="P58" s="1035"/>
      <c r="Q58" s="1036"/>
      <c r="R58" s="1028"/>
      <c r="S58" s="1028"/>
      <c r="T58" s="1028"/>
      <c r="U58" s="1028"/>
      <c r="V58" s="1028"/>
      <c r="W58" s="1028"/>
      <c r="X58" s="1028"/>
      <c r="Y58" s="1028"/>
      <c r="Z58" s="1028"/>
      <c r="AA58" s="1028"/>
      <c r="AB58" s="1028"/>
      <c r="AC58" s="1028"/>
      <c r="AD58" s="1028"/>
      <c r="AE58" s="1037"/>
      <c r="AF58" s="1038"/>
      <c r="AG58" s="1039"/>
      <c r="AH58" s="1039"/>
      <c r="AI58" s="1039"/>
      <c r="AJ58" s="1040"/>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2"/>
      <c r="BF58" s="972"/>
      <c r="BG58" s="972"/>
      <c r="BH58" s="972"/>
      <c r="BI58" s="973"/>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15">
      <c r="A59" s="238">
        <v>32</v>
      </c>
      <c r="B59" s="1033"/>
      <c r="C59" s="1034"/>
      <c r="D59" s="1034"/>
      <c r="E59" s="1034"/>
      <c r="F59" s="1034"/>
      <c r="G59" s="1034"/>
      <c r="H59" s="1034"/>
      <c r="I59" s="1034"/>
      <c r="J59" s="1034"/>
      <c r="K59" s="1034"/>
      <c r="L59" s="1034"/>
      <c r="M59" s="1034"/>
      <c r="N59" s="1034"/>
      <c r="O59" s="1034"/>
      <c r="P59" s="1035"/>
      <c r="Q59" s="1036"/>
      <c r="R59" s="1028"/>
      <c r="S59" s="1028"/>
      <c r="T59" s="1028"/>
      <c r="U59" s="1028"/>
      <c r="V59" s="1028"/>
      <c r="W59" s="1028"/>
      <c r="X59" s="1028"/>
      <c r="Y59" s="1028"/>
      <c r="Z59" s="1028"/>
      <c r="AA59" s="1028"/>
      <c r="AB59" s="1028"/>
      <c r="AC59" s="1028"/>
      <c r="AD59" s="1028"/>
      <c r="AE59" s="1037"/>
      <c r="AF59" s="1038"/>
      <c r="AG59" s="1039"/>
      <c r="AH59" s="1039"/>
      <c r="AI59" s="1039"/>
      <c r="AJ59" s="1040"/>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2"/>
      <c r="BF59" s="972"/>
      <c r="BG59" s="972"/>
      <c r="BH59" s="972"/>
      <c r="BI59" s="973"/>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15">
      <c r="A60" s="238">
        <v>33</v>
      </c>
      <c r="B60" s="1033"/>
      <c r="C60" s="1034"/>
      <c r="D60" s="1034"/>
      <c r="E60" s="1034"/>
      <c r="F60" s="1034"/>
      <c r="G60" s="1034"/>
      <c r="H60" s="1034"/>
      <c r="I60" s="1034"/>
      <c r="J60" s="1034"/>
      <c r="K60" s="1034"/>
      <c r="L60" s="1034"/>
      <c r="M60" s="1034"/>
      <c r="N60" s="1034"/>
      <c r="O60" s="1034"/>
      <c r="P60" s="1035"/>
      <c r="Q60" s="1036"/>
      <c r="R60" s="1028"/>
      <c r="S60" s="1028"/>
      <c r="T60" s="1028"/>
      <c r="U60" s="1028"/>
      <c r="V60" s="1028"/>
      <c r="W60" s="1028"/>
      <c r="X60" s="1028"/>
      <c r="Y60" s="1028"/>
      <c r="Z60" s="1028"/>
      <c r="AA60" s="1028"/>
      <c r="AB60" s="1028"/>
      <c r="AC60" s="1028"/>
      <c r="AD60" s="1028"/>
      <c r="AE60" s="1037"/>
      <c r="AF60" s="1038"/>
      <c r="AG60" s="1039"/>
      <c r="AH60" s="1039"/>
      <c r="AI60" s="1039"/>
      <c r="AJ60" s="1040"/>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2"/>
      <c r="BF60" s="972"/>
      <c r="BG60" s="972"/>
      <c r="BH60" s="972"/>
      <c r="BI60" s="973"/>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
      <c r="A61" s="238">
        <v>34</v>
      </c>
      <c r="B61" s="1033"/>
      <c r="C61" s="1034"/>
      <c r="D61" s="1034"/>
      <c r="E61" s="1034"/>
      <c r="F61" s="1034"/>
      <c r="G61" s="1034"/>
      <c r="H61" s="1034"/>
      <c r="I61" s="1034"/>
      <c r="J61" s="1034"/>
      <c r="K61" s="1034"/>
      <c r="L61" s="1034"/>
      <c r="M61" s="1034"/>
      <c r="N61" s="1034"/>
      <c r="O61" s="1034"/>
      <c r="P61" s="1035"/>
      <c r="Q61" s="1036"/>
      <c r="R61" s="1028"/>
      <c r="S61" s="1028"/>
      <c r="T61" s="1028"/>
      <c r="U61" s="1028"/>
      <c r="V61" s="1028"/>
      <c r="W61" s="1028"/>
      <c r="X61" s="1028"/>
      <c r="Y61" s="1028"/>
      <c r="Z61" s="1028"/>
      <c r="AA61" s="1028"/>
      <c r="AB61" s="1028"/>
      <c r="AC61" s="1028"/>
      <c r="AD61" s="1028"/>
      <c r="AE61" s="1037"/>
      <c r="AF61" s="1038"/>
      <c r="AG61" s="1039"/>
      <c r="AH61" s="1039"/>
      <c r="AI61" s="1039"/>
      <c r="AJ61" s="1040"/>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2"/>
      <c r="BF61" s="972"/>
      <c r="BG61" s="972"/>
      <c r="BH61" s="972"/>
      <c r="BI61" s="973"/>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15">
      <c r="A62" s="238">
        <v>35</v>
      </c>
      <c r="B62" s="1033"/>
      <c r="C62" s="1034"/>
      <c r="D62" s="1034"/>
      <c r="E62" s="1034"/>
      <c r="F62" s="1034"/>
      <c r="G62" s="1034"/>
      <c r="H62" s="1034"/>
      <c r="I62" s="1034"/>
      <c r="J62" s="1034"/>
      <c r="K62" s="1034"/>
      <c r="L62" s="1034"/>
      <c r="M62" s="1034"/>
      <c r="N62" s="1034"/>
      <c r="O62" s="1034"/>
      <c r="P62" s="1035"/>
      <c r="Q62" s="1036"/>
      <c r="R62" s="1028"/>
      <c r="S62" s="1028"/>
      <c r="T62" s="1028"/>
      <c r="U62" s="1028"/>
      <c r="V62" s="1028"/>
      <c r="W62" s="1028"/>
      <c r="X62" s="1028"/>
      <c r="Y62" s="1028"/>
      <c r="Z62" s="1028"/>
      <c r="AA62" s="1028"/>
      <c r="AB62" s="1028"/>
      <c r="AC62" s="1028"/>
      <c r="AD62" s="1028"/>
      <c r="AE62" s="1037"/>
      <c r="AF62" s="1038"/>
      <c r="AG62" s="1039"/>
      <c r="AH62" s="1039"/>
      <c r="AI62" s="1039"/>
      <c r="AJ62" s="1040"/>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2"/>
      <c r="BF62" s="972"/>
      <c r="BG62" s="972"/>
      <c r="BH62" s="972"/>
      <c r="BI62" s="973"/>
      <c r="BJ62" s="1030" t="s">
        <v>399</v>
      </c>
      <c r="BK62" s="1031"/>
      <c r="BL62" s="1031"/>
      <c r="BM62" s="1031"/>
      <c r="BN62" s="1032"/>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
      <c r="A63" s="240" t="s">
        <v>378</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3"/>
      <c r="AF63" s="1024">
        <v>3376</v>
      </c>
      <c r="AG63" s="959"/>
      <c r="AH63" s="959"/>
      <c r="AI63" s="959"/>
      <c r="AJ63" s="1025"/>
      <c r="AK63" s="1026"/>
      <c r="AL63" s="963"/>
      <c r="AM63" s="963"/>
      <c r="AN63" s="963"/>
      <c r="AO63" s="963"/>
      <c r="AP63" s="959">
        <v>3868</v>
      </c>
      <c r="AQ63" s="959"/>
      <c r="AR63" s="959"/>
      <c r="AS63" s="959"/>
      <c r="AT63" s="959"/>
      <c r="AU63" s="959">
        <v>9353</v>
      </c>
      <c r="AV63" s="959"/>
      <c r="AW63" s="959"/>
      <c r="AX63" s="959"/>
      <c r="AY63" s="959"/>
      <c r="AZ63" s="1020"/>
      <c r="BA63" s="1020"/>
      <c r="BB63" s="1020"/>
      <c r="BC63" s="1020"/>
      <c r="BD63" s="1020"/>
      <c r="BE63" s="960"/>
      <c r="BF63" s="960"/>
      <c r="BG63" s="960"/>
      <c r="BH63" s="960"/>
      <c r="BI63" s="961"/>
      <c r="BJ63" s="1021" t="s">
        <v>122</v>
      </c>
      <c r="BK63" s="953"/>
      <c r="BL63" s="953"/>
      <c r="BM63" s="953"/>
      <c r="BN63" s="1022"/>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15">
      <c r="A66" s="998" t="s">
        <v>402</v>
      </c>
      <c r="B66" s="999"/>
      <c r="C66" s="999"/>
      <c r="D66" s="999"/>
      <c r="E66" s="999"/>
      <c r="F66" s="999"/>
      <c r="G66" s="999"/>
      <c r="H66" s="999"/>
      <c r="I66" s="999"/>
      <c r="J66" s="999"/>
      <c r="K66" s="999"/>
      <c r="L66" s="999"/>
      <c r="M66" s="999"/>
      <c r="N66" s="999"/>
      <c r="O66" s="999"/>
      <c r="P66" s="1000"/>
      <c r="Q66" s="1004" t="s">
        <v>382</v>
      </c>
      <c r="R66" s="1005"/>
      <c r="S66" s="1005"/>
      <c r="T66" s="1005"/>
      <c r="U66" s="1006"/>
      <c r="V66" s="1004" t="s">
        <v>383</v>
      </c>
      <c r="W66" s="1005"/>
      <c r="X66" s="1005"/>
      <c r="Y66" s="1005"/>
      <c r="Z66" s="1006"/>
      <c r="AA66" s="1004" t="s">
        <v>384</v>
      </c>
      <c r="AB66" s="1005"/>
      <c r="AC66" s="1005"/>
      <c r="AD66" s="1005"/>
      <c r="AE66" s="1006"/>
      <c r="AF66" s="1010" t="s">
        <v>385</v>
      </c>
      <c r="AG66" s="1011"/>
      <c r="AH66" s="1011"/>
      <c r="AI66" s="1011"/>
      <c r="AJ66" s="1012"/>
      <c r="AK66" s="1004" t="s">
        <v>386</v>
      </c>
      <c r="AL66" s="999"/>
      <c r="AM66" s="999"/>
      <c r="AN66" s="999"/>
      <c r="AO66" s="1000"/>
      <c r="AP66" s="1004" t="s">
        <v>387</v>
      </c>
      <c r="AQ66" s="1005"/>
      <c r="AR66" s="1005"/>
      <c r="AS66" s="1005"/>
      <c r="AT66" s="1006"/>
      <c r="AU66" s="1004" t="s">
        <v>403</v>
      </c>
      <c r="AV66" s="1005"/>
      <c r="AW66" s="1005"/>
      <c r="AX66" s="1005"/>
      <c r="AY66" s="1006"/>
      <c r="AZ66" s="1004" t="s">
        <v>364</v>
      </c>
      <c r="BA66" s="1005"/>
      <c r="BB66" s="1005"/>
      <c r="BC66" s="1005"/>
      <c r="BD66" s="1018"/>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7" t="s">
        <v>554</v>
      </c>
      <c r="C68" s="988"/>
      <c r="D68" s="988"/>
      <c r="E68" s="988"/>
      <c r="F68" s="988"/>
      <c r="G68" s="988"/>
      <c r="H68" s="988"/>
      <c r="I68" s="988"/>
      <c r="J68" s="988"/>
      <c r="K68" s="988"/>
      <c r="L68" s="988"/>
      <c r="M68" s="988"/>
      <c r="N68" s="988"/>
      <c r="O68" s="988"/>
      <c r="P68" s="989"/>
      <c r="Q68" s="990">
        <v>48</v>
      </c>
      <c r="R68" s="991"/>
      <c r="S68" s="991"/>
      <c r="T68" s="991"/>
      <c r="U68" s="991"/>
      <c r="V68" s="991">
        <v>46</v>
      </c>
      <c r="W68" s="991"/>
      <c r="X68" s="991"/>
      <c r="Y68" s="991"/>
      <c r="Z68" s="991"/>
      <c r="AA68" s="991">
        <v>3</v>
      </c>
      <c r="AB68" s="991"/>
      <c r="AC68" s="991"/>
      <c r="AD68" s="991"/>
      <c r="AE68" s="991"/>
      <c r="AF68" s="991">
        <v>3</v>
      </c>
      <c r="AG68" s="991"/>
      <c r="AH68" s="991"/>
      <c r="AI68" s="991"/>
      <c r="AJ68" s="991"/>
      <c r="AK68" s="982" t="s">
        <v>566</v>
      </c>
      <c r="AL68" s="983"/>
      <c r="AM68" s="983"/>
      <c r="AN68" s="983"/>
      <c r="AO68" s="984"/>
      <c r="AP68" s="982" t="s">
        <v>505</v>
      </c>
      <c r="AQ68" s="983"/>
      <c r="AR68" s="983"/>
      <c r="AS68" s="983"/>
      <c r="AT68" s="984"/>
      <c r="AU68" s="982" t="s">
        <v>505</v>
      </c>
      <c r="AV68" s="983"/>
      <c r="AW68" s="983"/>
      <c r="AX68" s="983"/>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15</v>
      </c>
      <c r="R69" s="971"/>
      <c r="S69" s="971"/>
      <c r="T69" s="971"/>
      <c r="U69" s="971"/>
      <c r="V69" s="971">
        <v>11</v>
      </c>
      <c r="W69" s="971"/>
      <c r="X69" s="971"/>
      <c r="Y69" s="971"/>
      <c r="Z69" s="971"/>
      <c r="AA69" s="971">
        <v>3</v>
      </c>
      <c r="AB69" s="971"/>
      <c r="AC69" s="971"/>
      <c r="AD69" s="971"/>
      <c r="AE69" s="971"/>
      <c r="AF69" s="971">
        <v>3</v>
      </c>
      <c r="AG69" s="971"/>
      <c r="AH69" s="971"/>
      <c r="AI69" s="971"/>
      <c r="AJ69" s="971"/>
      <c r="AK69" s="978" t="s">
        <v>505</v>
      </c>
      <c r="AL69" s="979"/>
      <c r="AM69" s="979"/>
      <c r="AN69" s="979"/>
      <c r="AO69" s="980"/>
      <c r="AP69" s="978" t="s">
        <v>505</v>
      </c>
      <c r="AQ69" s="979"/>
      <c r="AR69" s="979"/>
      <c r="AS69" s="979"/>
      <c r="AT69" s="980"/>
      <c r="AU69" s="978" t="s">
        <v>505</v>
      </c>
      <c r="AV69" s="979"/>
      <c r="AW69" s="979"/>
      <c r="AX69" s="979"/>
      <c r="AY69" s="980"/>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100</v>
      </c>
      <c r="R70" s="971"/>
      <c r="S70" s="971"/>
      <c r="T70" s="971"/>
      <c r="U70" s="971"/>
      <c r="V70" s="971">
        <v>92</v>
      </c>
      <c r="W70" s="971"/>
      <c r="X70" s="971"/>
      <c r="Y70" s="971"/>
      <c r="Z70" s="971"/>
      <c r="AA70" s="971">
        <v>8</v>
      </c>
      <c r="AB70" s="971"/>
      <c r="AC70" s="971"/>
      <c r="AD70" s="971"/>
      <c r="AE70" s="971"/>
      <c r="AF70" s="971">
        <v>8</v>
      </c>
      <c r="AG70" s="971"/>
      <c r="AH70" s="971"/>
      <c r="AI70" s="971"/>
      <c r="AJ70" s="971"/>
      <c r="AK70" s="978" t="s">
        <v>505</v>
      </c>
      <c r="AL70" s="979"/>
      <c r="AM70" s="979"/>
      <c r="AN70" s="979"/>
      <c r="AO70" s="980"/>
      <c r="AP70" s="978" t="s">
        <v>505</v>
      </c>
      <c r="AQ70" s="979"/>
      <c r="AR70" s="979"/>
      <c r="AS70" s="979"/>
      <c r="AT70" s="980"/>
      <c r="AU70" s="978" t="s">
        <v>505</v>
      </c>
      <c r="AV70" s="979"/>
      <c r="AW70" s="979"/>
      <c r="AX70" s="979"/>
      <c r="AY70" s="980"/>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16</v>
      </c>
      <c r="R71" s="971"/>
      <c r="S71" s="971"/>
      <c r="T71" s="971"/>
      <c r="U71" s="971"/>
      <c r="V71" s="971">
        <v>14</v>
      </c>
      <c r="W71" s="971"/>
      <c r="X71" s="971"/>
      <c r="Y71" s="971"/>
      <c r="Z71" s="971"/>
      <c r="AA71" s="971">
        <v>2</v>
      </c>
      <c r="AB71" s="971"/>
      <c r="AC71" s="971"/>
      <c r="AD71" s="971"/>
      <c r="AE71" s="971"/>
      <c r="AF71" s="971">
        <v>2</v>
      </c>
      <c r="AG71" s="971"/>
      <c r="AH71" s="971"/>
      <c r="AI71" s="971"/>
      <c r="AJ71" s="971"/>
      <c r="AK71" s="978" t="s">
        <v>505</v>
      </c>
      <c r="AL71" s="979"/>
      <c r="AM71" s="979"/>
      <c r="AN71" s="979"/>
      <c r="AO71" s="980"/>
      <c r="AP71" s="978" t="s">
        <v>505</v>
      </c>
      <c r="AQ71" s="979"/>
      <c r="AR71" s="979"/>
      <c r="AS71" s="979"/>
      <c r="AT71" s="980"/>
      <c r="AU71" s="978" t="s">
        <v>505</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36</v>
      </c>
      <c r="R72" s="971"/>
      <c r="S72" s="971"/>
      <c r="T72" s="971"/>
      <c r="U72" s="971"/>
      <c r="V72" s="971">
        <v>35</v>
      </c>
      <c r="W72" s="971"/>
      <c r="X72" s="971"/>
      <c r="Y72" s="971"/>
      <c r="Z72" s="971"/>
      <c r="AA72" s="971">
        <v>0</v>
      </c>
      <c r="AB72" s="971"/>
      <c r="AC72" s="971"/>
      <c r="AD72" s="971"/>
      <c r="AE72" s="971"/>
      <c r="AF72" s="971">
        <v>0</v>
      </c>
      <c r="AG72" s="971"/>
      <c r="AH72" s="971"/>
      <c r="AI72" s="971"/>
      <c r="AJ72" s="971"/>
      <c r="AK72" s="978" t="s">
        <v>505</v>
      </c>
      <c r="AL72" s="979"/>
      <c r="AM72" s="979"/>
      <c r="AN72" s="979"/>
      <c r="AO72" s="980"/>
      <c r="AP72" s="978" t="s">
        <v>505</v>
      </c>
      <c r="AQ72" s="979"/>
      <c r="AR72" s="979"/>
      <c r="AS72" s="979"/>
      <c r="AT72" s="980"/>
      <c r="AU72" s="978" t="s">
        <v>505</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13</v>
      </c>
      <c r="R73" s="971"/>
      <c r="S73" s="971"/>
      <c r="T73" s="971"/>
      <c r="U73" s="971"/>
      <c r="V73" s="971">
        <v>11</v>
      </c>
      <c r="W73" s="971"/>
      <c r="X73" s="971"/>
      <c r="Y73" s="971"/>
      <c r="Z73" s="971"/>
      <c r="AA73" s="971">
        <v>3</v>
      </c>
      <c r="AB73" s="971"/>
      <c r="AC73" s="971"/>
      <c r="AD73" s="971"/>
      <c r="AE73" s="971"/>
      <c r="AF73" s="971">
        <v>3</v>
      </c>
      <c r="AG73" s="971"/>
      <c r="AH73" s="971"/>
      <c r="AI73" s="971"/>
      <c r="AJ73" s="971"/>
      <c r="AK73" s="978" t="s">
        <v>505</v>
      </c>
      <c r="AL73" s="979"/>
      <c r="AM73" s="979"/>
      <c r="AN73" s="979"/>
      <c r="AO73" s="980"/>
      <c r="AP73" s="978" t="s">
        <v>505</v>
      </c>
      <c r="AQ73" s="979"/>
      <c r="AR73" s="979"/>
      <c r="AS73" s="979"/>
      <c r="AT73" s="980"/>
      <c r="AU73" s="978" t="s">
        <v>505</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8</v>
      </c>
      <c r="R74" s="971"/>
      <c r="S74" s="971"/>
      <c r="T74" s="971"/>
      <c r="U74" s="971"/>
      <c r="V74" s="971">
        <v>10</v>
      </c>
      <c r="W74" s="971"/>
      <c r="X74" s="971"/>
      <c r="Y74" s="971"/>
      <c r="Z74" s="971"/>
      <c r="AA74" s="971">
        <v>-2</v>
      </c>
      <c r="AB74" s="971"/>
      <c r="AC74" s="971"/>
      <c r="AD74" s="971"/>
      <c r="AE74" s="971"/>
      <c r="AF74" s="971">
        <v>-2</v>
      </c>
      <c r="AG74" s="971"/>
      <c r="AH74" s="971"/>
      <c r="AI74" s="971"/>
      <c r="AJ74" s="971"/>
      <c r="AK74" s="978" t="s">
        <v>505</v>
      </c>
      <c r="AL74" s="979"/>
      <c r="AM74" s="979"/>
      <c r="AN74" s="979"/>
      <c r="AO74" s="980"/>
      <c r="AP74" s="978" t="s">
        <v>505</v>
      </c>
      <c r="AQ74" s="979"/>
      <c r="AR74" s="979"/>
      <c r="AS74" s="979"/>
      <c r="AT74" s="980"/>
      <c r="AU74" s="978" t="s">
        <v>505</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561</v>
      </c>
      <c r="C75" s="975"/>
      <c r="D75" s="975"/>
      <c r="E75" s="975"/>
      <c r="F75" s="975"/>
      <c r="G75" s="975"/>
      <c r="H75" s="975"/>
      <c r="I75" s="975"/>
      <c r="J75" s="975"/>
      <c r="K75" s="975"/>
      <c r="L75" s="975"/>
      <c r="M75" s="975"/>
      <c r="N75" s="975"/>
      <c r="O75" s="975"/>
      <c r="P75" s="976"/>
      <c r="Q75" s="981">
        <v>58</v>
      </c>
      <c r="R75" s="979"/>
      <c r="S75" s="979"/>
      <c r="T75" s="979"/>
      <c r="U75" s="980"/>
      <c r="V75" s="978">
        <v>51</v>
      </c>
      <c r="W75" s="979"/>
      <c r="X75" s="979"/>
      <c r="Y75" s="979"/>
      <c r="Z75" s="980"/>
      <c r="AA75" s="978">
        <v>7</v>
      </c>
      <c r="AB75" s="979"/>
      <c r="AC75" s="979"/>
      <c r="AD75" s="979"/>
      <c r="AE75" s="980"/>
      <c r="AF75" s="978">
        <v>7</v>
      </c>
      <c r="AG75" s="979"/>
      <c r="AH75" s="979"/>
      <c r="AI75" s="979"/>
      <c r="AJ75" s="980"/>
      <c r="AK75" s="978" t="s">
        <v>505</v>
      </c>
      <c r="AL75" s="979"/>
      <c r="AM75" s="979"/>
      <c r="AN75" s="979"/>
      <c r="AO75" s="980"/>
      <c r="AP75" s="978" t="s">
        <v>505</v>
      </c>
      <c r="AQ75" s="979"/>
      <c r="AR75" s="979"/>
      <c r="AS75" s="979"/>
      <c r="AT75" s="980"/>
      <c r="AU75" s="978" t="s">
        <v>505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562</v>
      </c>
      <c r="C76" s="975"/>
      <c r="D76" s="975"/>
      <c r="E76" s="975"/>
      <c r="F76" s="975"/>
      <c r="G76" s="975"/>
      <c r="H76" s="975"/>
      <c r="I76" s="975"/>
      <c r="J76" s="975"/>
      <c r="K76" s="975"/>
      <c r="L76" s="975"/>
      <c r="M76" s="975"/>
      <c r="N76" s="975"/>
      <c r="O76" s="975"/>
      <c r="P76" s="976"/>
      <c r="Q76" s="981">
        <v>24</v>
      </c>
      <c r="R76" s="979"/>
      <c r="S76" s="979"/>
      <c r="T76" s="979"/>
      <c r="U76" s="980"/>
      <c r="V76" s="978">
        <v>22</v>
      </c>
      <c r="W76" s="979"/>
      <c r="X76" s="979"/>
      <c r="Y76" s="979"/>
      <c r="Z76" s="980"/>
      <c r="AA76" s="978">
        <v>2</v>
      </c>
      <c r="AB76" s="979"/>
      <c r="AC76" s="979"/>
      <c r="AD76" s="979"/>
      <c r="AE76" s="980"/>
      <c r="AF76" s="978">
        <v>2</v>
      </c>
      <c r="AG76" s="979"/>
      <c r="AH76" s="979"/>
      <c r="AI76" s="979"/>
      <c r="AJ76" s="980"/>
      <c r="AK76" s="978" t="s">
        <v>505</v>
      </c>
      <c r="AL76" s="979"/>
      <c r="AM76" s="979"/>
      <c r="AN76" s="979"/>
      <c r="AO76" s="980"/>
      <c r="AP76" s="978" t="s">
        <v>505</v>
      </c>
      <c r="AQ76" s="979"/>
      <c r="AR76" s="979"/>
      <c r="AS76" s="979"/>
      <c r="AT76" s="980"/>
      <c r="AU76" s="978" t="s">
        <v>505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563</v>
      </c>
      <c r="C77" s="975"/>
      <c r="D77" s="975"/>
      <c r="E77" s="975"/>
      <c r="F77" s="975"/>
      <c r="G77" s="975"/>
      <c r="H77" s="975"/>
      <c r="I77" s="975"/>
      <c r="J77" s="975"/>
      <c r="K77" s="975"/>
      <c r="L77" s="975"/>
      <c r="M77" s="975"/>
      <c r="N77" s="975"/>
      <c r="O77" s="975"/>
      <c r="P77" s="976"/>
      <c r="Q77" s="981">
        <v>63</v>
      </c>
      <c r="R77" s="979"/>
      <c r="S77" s="979"/>
      <c r="T77" s="979"/>
      <c r="U77" s="980"/>
      <c r="V77" s="978">
        <v>57</v>
      </c>
      <c r="W77" s="979"/>
      <c r="X77" s="979"/>
      <c r="Y77" s="979"/>
      <c r="Z77" s="980"/>
      <c r="AA77" s="978">
        <v>6</v>
      </c>
      <c r="AB77" s="979"/>
      <c r="AC77" s="979"/>
      <c r="AD77" s="979"/>
      <c r="AE77" s="980"/>
      <c r="AF77" s="978">
        <v>6</v>
      </c>
      <c r="AG77" s="979"/>
      <c r="AH77" s="979"/>
      <c r="AI77" s="979"/>
      <c r="AJ77" s="980"/>
      <c r="AK77" s="978" t="s">
        <v>505</v>
      </c>
      <c r="AL77" s="979"/>
      <c r="AM77" s="979"/>
      <c r="AN77" s="979"/>
      <c r="AO77" s="980"/>
      <c r="AP77" s="978" t="s">
        <v>505</v>
      </c>
      <c r="AQ77" s="979"/>
      <c r="AR77" s="979"/>
      <c r="AS77" s="979"/>
      <c r="AT77" s="980"/>
      <c r="AU77" s="978" t="s">
        <v>505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564</v>
      </c>
      <c r="C78" s="975"/>
      <c r="D78" s="975"/>
      <c r="E78" s="975"/>
      <c r="F78" s="975"/>
      <c r="G78" s="975"/>
      <c r="H78" s="975"/>
      <c r="I78" s="975"/>
      <c r="J78" s="975"/>
      <c r="K78" s="975"/>
      <c r="L78" s="975"/>
      <c r="M78" s="975"/>
      <c r="N78" s="975"/>
      <c r="O78" s="975"/>
      <c r="P78" s="976"/>
      <c r="Q78" s="977">
        <v>264</v>
      </c>
      <c r="R78" s="971"/>
      <c r="S78" s="971"/>
      <c r="T78" s="971"/>
      <c r="U78" s="971"/>
      <c r="V78" s="971">
        <v>227</v>
      </c>
      <c r="W78" s="971"/>
      <c r="X78" s="971"/>
      <c r="Y78" s="971"/>
      <c r="Z78" s="971"/>
      <c r="AA78" s="971">
        <v>37</v>
      </c>
      <c r="AB78" s="971"/>
      <c r="AC78" s="971"/>
      <c r="AD78" s="971"/>
      <c r="AE78" s="971"/>
      <c r="AF78" s="971">
        <v>37</v>
      </c>
      <c r="AG78" s="971"/>
      <c r="AH78" s="971"/>
      <c r="AI78" s="971"/>
      <c r="AJ78" s="971"/>
      <c r="AK78" s="978" t="s">
        <v>505</v>
      </c>
      <c r="AL78" s="979"/>
      <c r="AM78" s="979"/>
      <c r="AN78" s="979"/>
      <c r="AO78" s="980"/>
      <c r="AP78" s="978" t="s">
        <v>505</v>
      </c>
      <c r="AQ78" s="979"/>
      <c r="AR78" s="979"/>
      <c r="AS78" s="979"/>
      <c r="AT78" s="980"/>
      <c r="AU78" s="978" t="s">
        <v>505</v>
      </c>
      <c r="AV78" s="979"/>
      <c r="AW78" s="979"/>
      <c r="AX78" s="979"/>
      <c r="AY78" s="980"/>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565</v>
      </c>
      <c r="C79" s="975"/>
      <c r="D79" s="975"/>
      <c r="E79" s="975"/>
      <c r="F79" s="975"/>
      <c r="G79" s="975"/>
      <c r="H79" s="975"/>
      <c r="I79" s="975"/>
      <c r="J79" s="975"/>
      <c r="K79" s="975"/>
      <c r="L79" s="975"/>
      <c r="M79" s="975"/>
      <c r="N79" s="975"/>
      <c r="O79" s="975"/>
      <c r="P79" s="976"/>
      <c r="Q79" s="977">
        <v>295194</v>
      </c>
      <c r="R79" s="971"/>
      <c r="S79" s="971"/>
      <c r="T79" s="971"/>
      <c r="U79" s="971"/>
      <c r="V79" s="971">
        <v>282398</v>
      </c>
      <c r="W79" s="971"/>
      <c r="X79" s="971"/>
      <c r="Y79" s="971"/>
      <c r="Z79" s="971"/>
      <c r="AA79" s="971">
        <v>12796</v>
      </c>
      <c r="AB79" s="971"/>
      <c r="AC79" s="971"/>
      <c r="AD79" s="971"/>
      <c r="AE79" s="971"/>
      <c r="AF79" s="971">
        <v>12796</v>
      </c>
      <c r="AG79" s="971"/>
      <c r="AH79" s="971"/>
      <c r="AI79" s="971"/>
      <c r="AJ79" s="971"/>
      <c r="AK79" s="978" t="s">
        <v>505</v>
      </c>
      <c r="AL79" s="979"/>
      <c r="AM79" s="979"/>
      <c r="AN79" s="979"/>
      <c r="AO79" s="980"/>
      <c r="AP79" s="978" t="s">
        <v>505</v>
      </c>
      <c r="AQ79" s="979"/>
      <c r="AR79" s="979"/>
      <c r="AS79" s="979"/>
      <c r="AT79" s="980"/>
      <c r="AU79" s="978" t="s">
        <v>505</v>
      </c>
      <c r="AV79" s="979"/>
      <c r="AW79" s="979"/>
      <c r="AX79" s="979"/>
      <c r="AY79" s="980"/>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12865</v>
      </c>
      <c r="AG88" s="959"/>
      <c r="AH88" s="959"/>
      <c r="AI88" s="959"/>
      <c r="AJ88" s="959"/>
      <c r="AK88" s="963"/>
      <c r="AL88" s="963"/>
      <c r="AM88" s="963"/>
      <c r="AN88" s="963"/>
      <c r="AO88" s="963"/>
      <c r="AP88" s="959" t="s">
        <v>592</v>
      </c>
      <c r="AQ88" s="959"/>
      <c r="AR88" s="959"/>
      <c r="AS88" s="959"/>
      <c r="AT88" s="959"/>
      <c r="AU88" s="959" t="s">
        <v>592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152</v>
      </c>
      <c r="CS102" s="953"/>
      <c r="CT102" s="953"/>
      <c r="CU102" s="953"/>
      <c r="CV102" s="954"/>
      <c r="CW102" s="952">
        <v>77</v>
      </c>
      <c r="CX102" s="953"/>
      <c r="CY102" s="953"/>
      <c r="CZ102" s="953"/>
      <c r="DA102" s="954"/>
      <c r="DB102" s="952" t="s">
        <v>591</v>
      </c>
      <c r="DC102" s="953"/>
      <c r="DD102" s="953"/>
      <c r="DE102" s="953"/>
      <c r="DF102" s="954"/>
      <c r="DG102" s="952" t="s">
        <v>592</v>
      </c>
      <c r="DH102" s="953"/>
      <c r="DI102" s="953"/>
      <c r="DJ102" s="953"/>
      <c r="DK102" s="954"/>
      <c r="DL102" s="952" t="s">
        <v>593</v>
      </c>
      <c r="DM102" s="953"/>
      <c r="DN102" s="953"/>
      <c r="DO102" s="953"/>
      <c r="DP102" s="954"/>
      <c r="DQ102" s="952" t="s">
        <v>593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3597984</v>
      </c>
      <c r="AB110" s="889"/>
      <c r="AC110" s="889"/>
      <c r="AD110" s="889"/>
      <c r="AE110" s="890"/>
      <c r="AF110" s="891">
        <v>3708948</v>
      </c>
      <c r="AG110" s="889"/>
      <c r="AH110" s="889"/>
      <c r="AI110" s="889"/>
      <c r="AJ110" s="890"/>
      <c r="AK110" s="891">
        <v>3671628</v>
      </c>
      <c r="AL110" s="889"/>
      <c r="AM110" s="889"/>
      <c r="AN110" s="889"/>
      <c r="AO110" s="890"/>
      <c r="AP110" s="892">
        <v>18</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34024043</v>
      </c>
      <c r="BR110" s="842"/>
      <c r="BS110" s="842"/>
      <c r="BT110" s="842"/>
      <c r="BU110" s="842"/>
      <c r="BV110" s="842">
        <v>34929729</v>
      </c>
      <c r="BW110" s="842"/>
      <c r="BX110" s="842"/>
      <c r="BY110" s="842"/>
      <c r="BZ110" s="842"/>
      <c r="CA110" s="842">
        <v>34677454</v>
      </c>
      <c r="CB110" s="842"/>
      <c r="CC110" s="842"/>
      <c r="CD110" s="842"/>
      <c r="CE110" s="842"/>
      <c r="CF110" s="866">
        <v>169.6</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27442</v>
      </c>
      <c r="BR111" s="817"/>
      <c r="BS111" s="817"/>
      <c r="BT111" s="817"/>
      <c r="BU111" s="817"/>
      <c r="BV111" s="817">
        <v>14910</v>
      </c>
      <c r="BW111" s="817"/>
      <c r="BX111" s="817"/>
      <c r="BY111" s="817"/>
      <c r="BZ111" s="817"/>
      <c r="CA111" s="817">
        <v>9944</v>
      </c>
      <c r="CB111" s="817"/>
      <c r="CC111" s="817"/>
      <c r="CD111" s="817"/>
      <c r="CE111" s="817"/>
      <c r="CF111" s="875">
        <v>0</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19872</v>
      </c>
      <c r="DH111" s="817"/>
      <c r="DI111" s="817"/>
      <c r="DJ111" s="817"/>
      <c r="DK111" s="817"/>
      <c r="DL111" s="817">
        <v>14910</v>
      </c>
      <c r="DM111" s="817"/>
      <c r="DN111" s="817"/>
      <c r="DO111" s="817"/>
      <c r="DP111" s="817"/>
      <c r="DQ111" s="817">
        <v>9944</v>
      </c>
      <c r="DR111" s="817"/>
      <c r="DS111" s="817"/>
      <c r="DT111" s="817"/>
      <c r="DU111" s="817"/>
      <c r="DV111" s="794">
        <v>0</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7575256</v>
      </c>
      <c r="BR112" s="817"/>
      <c r="BS112" s="817"/>
      <c r="BT112" s="817"/>
      <c r="BU112" s="817"/>
      <c r="BV112" s="817">
        <v>7019959</v>
      </c>
      <c r="BW112" s="817"/>
      <c r="BX112" s="817"/>
      <c r="BY112" s="817"/>
      <c r="BZ112" s="817"/>
      <c r="CA112" s="817">
        <v>6813234</v>
      </c>
      <c r="CB112" s="817"/>
      <c r="CC112" s="817"/>
      <c r="CD112" s="817"/>
      <c r="CE112" s="817"/>
      <c r="CF112" s="875">
        <v>33.299999999999997</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636947</v>
      </c>
      <c r="AB113" s="919"/>
      <c r="AC113" s="919"/>
      <c r="AD113" s="919"/>
      <c r="AE113" s="920"/>
      <c r="AF113" s="921">
        <v>594751</v>
      </c>
      <c r="AG113" s="919"/>
      <c r="AH113" s="919"/>
      <c r="AI113" s="919"/>
      <c r="AJ113" s="920"/>
      <c r="AK113" s="921">
        <v>614761</v>
      </c>
      <c r="AL113" s="919"/>
      <c r="AM113" s="919"/>
      <c r="AN113" s="919"/>
      <c r="AO113" s="920"/>
      <c r="AP113" s="922">
        <v>3</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5123560</v>
      </c>
      <c r="BR114" s="817"/>
      <c r="BS114" s="817"/>
      <c r="BT114" s="817"/>
      <c r="BU114" s="817"/>
      <c r="BV114" s="817">
        <v>5095044</v>
      </c>
      <c r="BW114" s="817"/>
      <c r="BX114" s="817"/>
      <c r="BY114" s="817"/>
      <c r="BZ114" s="817"/>
      <c r="CA114" s="817">
        <v>5285446</v>
      </c>
      <c r="CB114" s="817"/>
      <c r="CC114" s="817"/>
      <c r="CD114" s="817"/>
      <c r="CE114" s="817"/>
      <c r="CF114" s="875">
        <v>25.9</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13288</v>
      </c>
      <c r="AB115" s="919"/>
      <c r="AC115" s="919"/>
      <c r="AD115" s="919"/>
      <c r="AE115" s="920"/>
      <c r="AF115" s="921">
        <v>13634</v>
      </c>
      <c r="AG115" s="919"/>
      <c r="AH115" s="919"/>
      <c r="AI115" s="919"/>
      <c r="AJ115" s="920"/>
      <c r="AK115" s="921">
        <v>6110</v>
      </c>
      <c r="AL115" s="919"/>
      <c r="AM115" s="919"/>
      <c r="AN115" s="919"/>
      <c r="AO115" s="920"/>
      <c r="AP115" s="922">
        <v>0</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7570</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4248219</v>
      </c>
      <c r="AB117" s="903"/>
      <c r="AC117" s="903"/>
      <c r="AD117" s="903"/>
      <c r="AE117" s="904"/>
      <c r="AF117" s="905">
        <v>4317333</v>
      </c>
      <c r="AG117" s="903"/>
      <c r="AH117" s="903"/>
      <c r="AI117" s="903"/>
      <c r="AJ117" s="904"/>
      <c r="AK117" s="905">
        <v>4292499</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46750301</v>
      </c>
      <c r="BR119" s="845"/>
      <c r="BS119" s="845"/>
      <c r="BT119" s="845"/>
      <c r="BU119" s="845"/>
      <c r="BV119" s="845">
        <v>47059642</v>
      </c>
      <c r="BW119" s="845"/>
      <c r="BX119" s="845"/>
      <c r="BY119" s="845"/>
      <c r="BZ119" s="845"/>
      <c r="CA119" s="845">
        <v>46786078</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4958</v>
      </c>
      <c r="AB120" s="780"/>
      <c r="AC120" s="780"/>
      <c r="AD120" s="780"/>
      <c r="AE120" s="781"/>
      <c r="AF120" s="782">
        <v>4962</v>
      </c>
      <c r="AG120" s="780"/>
      <c r="AH120" s="780"/>
      <c r="AI120" s="780"/>
      <c r="AJ120" s="781"/>
      <c r="AK120" s="782">
        <v>4966</v>
      </c>
      <c r="AL120" s="780"/>
      <c r="AM120" s="780"/>
      <c r="AN120" s="780"/>
      <c r="AO120" s="781"/>
      <c r="AP120" s="824">
        <v>0</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25110037</v>
      </c>
      <c r="BR120" s="842"/>
      <c r="BS120" s="842"/>
      <c r="BT120" s="842"/>
      <c r="BU120" s="842"/>
      <c r="BV120" s="842">
        <v>23891288</v>
      </c>
      <c r="BW120" s="842"/>
      <c r="BX120" s="842"/>
      <c r="BY120" s="842"/>
      <c r="BZ120" s="842"/>
      <c r="CA120" s="842">
        <v>24916203</v>
      </c>
      <c r="CB120" s="842"/>
      <c r="CC120" s="842"/>
      <c r="CD120" s="842"/>
      <c r="CE120" s="842"/>
      <c r="CF120" s="866">
        <v>121.9</v>
      </c>
      <c r="CG120" s="867"/>
      <c r="CH120" s="867"/>
      <c r="CI120" s="867"/>
      <c r="CJ120" s="867"/>
      <c r="CK120" s="868" t="s">
        <v>449</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4680939</v>
      </c>
      <c r="DH120" s="842"/>
      <c r="DI120" s="842"/>
      <c r="DJ120" s="842"/>
      <c r="DK120" s="842"/>
      <c r="DL120" s="842">
        <v>4345816</v>
      </c>
      <c r="DM120" s="842"/>
      <c r="DN120" s="842"/>
      <c r="DO120" s="842"/>
      <c r="DP120" s="842"/>
      <c r="DQ120" s="842">
        <v>4144348</v>
      </c>
      <c r="DR120" s="842"/>
      <c r="DS120" s="842"/>
      <c r="DT120" s="842"/>
      <c r="DU120" s="842"/>
      <c r="DV120" s="843">
        <v>20.3</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5851654</v>
      </c>
      <c r="BR121" s="817"/>
      <c r="BS121" s="817"/>
      <c r="BT121" s="817"/>
      <c r="BU121" s="817"/>
      <c r="BV121" s="817">
        <v>4827023</v>
      </c>
      <c r="BW121" s="817"/>
      <c r="BX121" s="817"/>
      <c r="BY121" s="817"/>
      <c r="BZ121" s="817"/>
      <c r="CA121" s="817">
        <v>5034383</v>
      </c>
      <c r="CB121" s="817"/>
      <c r="CC121" s="817"/>
      <c r="CD121" s="817"/>
      <c r="CE121" s="817"/>
      <c r="CF121" s="875">
        <v>24.6</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2859188</v>
      </c>
      <c r="DH121" s="817"/>
      <c r="DI121" s="817"/>
      <c r="DJ121" s="817"/>
      <c r="DK121" s="817"/>
      <c r="DL121" s="817">
        <v>2665867</v>
      </c>
      <c r="DM121" s="817"/>
      <c r="DN121" s="817"/>
      <c r="DO121" s="817"/>
      <c r="DP121" s="817"/>
      <c r="DQ121" s="817">
        <v>2657011</v>
      </c>
      <c r="DR121" s="817"/>
      <c r="DS121" s="817"/>
      <c r="DT121" s="817"/>
      <c r="DU121" s="817"/>
      <c r="DV121" s="794">
        <v>13</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40476388</v>
      </c>
      <c r="BR122" s="845"/>
      <c r="BS122" s="845"/>
      <c r="BT122" s="845"/>
      <c r="BU122" s="845"/>
      <c r="BV122" s="845">
        <v>38952365</v>
      </c>
      <c r="BW122" s="845"/>
      <c r="BX122" s="845"/>
      <c r="BY122" s="845"/>
      <c r="BZ122" s="845"/>
      <c r="CA122" s="845">
        <v>37516969</v>
      </c>
      <c r="CB122" s="845"/>
      <c r="CC122" s="845"/>
      <c r="CD122" s="845"/>
      <c r="CE122" s="845"/>
      <c r="CF122" s="846">
        <v>183.5</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816">
        <v>34182</v>
      </c>
      <c r="DH122" s="817"/>
      <c r="DI122" s="817"/>
      <c r="DJ122" s="817"/>
      <c r="DK122" s="817"/>
      <c r="DL122" s="817">
        <v>6052</v>
      </c>
      <c r="DM122" s="817"/>
      <c r="DN122" s="817"/>
      <c r="DO122" s="817"/>
      <c r="DP122" s="817"/>
      <c r="DQ122" s="817">
        <v>9332</v>
      </c>
      <c r="DR122" s="817"/>
      <c r="DS122" s="817"/>
      <c r="DT122" s="817"/>
      <c r="DU122" s="817"/>
      <c r="DV122" s="794">
        <v>0</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7653</v>
      </c>
      <c r="AB123" s="780"/>
      <c r="AC123" s="780"/>
      <c r="AD123" s="780"/>
      <c r="AE123" s="781"/>
      <c r="AF123" s="782">
        <v>7570</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71438079</v>
      </c>
      <c r="BR123" s="833"/>
      <c r="BS123" s="833"/>
      <c r="BT123" s="833"/>
      <c r="BU123" s="833"/>
      <c r="BV123" s="833">
        <v>67670676</v>
      </c>
      <c r="BW123" s="833"/>
      <c r="BX123" s="833"/>
      <c r="BY123" s="833"/>
      <c r="BZ123" s="833"/>
      <c r="CA123" s="833">
        <v>67467555</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v>947</v>
      </c>
      <c r="DH123" s="780"/>
      <c r="DI123" s="780"/>
      <c r="DJ123" s="780"/>
      <c r="DK123" s="781"/>
      <c r="DL123" s="782">
        <v>2224</v>
      </c>
      <c r="DM123" s="780"/>
      <c r="DN123" s="780"/>
      <c r="DO123" s="780"/>
      <c r="DP123" s="781"/>
      <c r="DQ123" s="782">
        <v>2543</v>
      </c>
      <c r="DR123" s="780"/>
      <c r="DS123" s="780"/>
      <c r="DT123" s="780"/>
      <c r="DU123" s="781"/>
      <c r="DV123" s="824">
        <v>0</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677</v>
      </c>
      <c r="AB127" s="780"/>
      <c r="AC127" s="780"/>
      <c r="AD127" s="780"/>
      <c r="AE127" s="781"/>
      <c r="AF127" s="782">
        <v>1102</v>
      </c>
      <c r="AG127" s="780"/>
      <c r="AH127" s="780"/>
      <c r="AI127" s="780"/>
      <c r="AJ127" s="781"/>
      <c r="AK127" s="782">
        <v>1144</v>
      </c>
      <c r="AL127" s="780"/>
      <c r="AM127" s="780"/>
      <c r="AN127" s="780"/>
      <c r="AO127" s="781"/>
      <c r="AP127" s="824">
        <v>0</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1015153</v>
      </c>
      <c r="AB128" s="801"/>
      <c r="AC128" s="801"/>
      <c r="AD128" s="801"/>
      <c r="AE128" s="802"/>
      <c r="AF128" s="803">
        <v>962244</v>
      </c>
      <c r="AG128" s="801"/>
      <c r="AH128" s="801"/>
      <c r="AI128" s="801"/>
      <c r="AJ128" s="802"/>
      <c r="AK128" s="803">
        <v>1123609</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12.14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24488390</v>
      </c>
      <c r="AB129" s="780"/>
      <c r="AC129" s="780"/>
      <c r="AD129" s="780"/>
      <c r="AE129" s="781"/>
      <c r="AF129" s="782">
        <v>23847617</v>
      </c>
      <c r="AG129" s="780"/>
      <c r="AH129" s="780"/>
      <c r="AI129" s="780"/>
      <c r="AJ129" s="781"/>
      <c r="AK129" s="782">
        <v>24232639</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17.14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4020169</v>
      </c>
      <c r="AB130" s="780"/>
      <c r="AC130" s="780"/>
      <c r="AD130" s="780"/>
      <c r="AE130" s="781"/>
      <c r="AF130" s="782">
        <v>3841369</v>
      </c>
      <c r="AG130" s="780"/>
      <c r="AH130" s="780"/>
      <c r="AI130" s="780"/>
      <c r="AJ130" s="781"/>
      <c r="AK130" s="782">
        <v>3790940</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-3.1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20468221</v>
      </c>
      <c r="AB131" s="764"/>
      <c r="AC131" s="764"/>
      <c r="AD131" s="764"/>
      <c r="AE131" s="765"/>
      <c r="AF131" s="766">
        <v>20006248</v>
      </c>
      <c r="AG131" s="764"/>
      <c r="AH131" s="764"/>
      <c r="AI131" s="764"/>
      <c r="AJ131" s="765"/>
      <c r="AK131" s="766">
        <v>20441699</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-3.8454880899999999</v>
      </c>
      <c r="AB132" s="745"/>
      <c r="AC132" s="745"/>
      <c r="AD132" s="745"/>
      <c r="AE132" s="746"/>
      <c r="AF132" s="747">
        <v>-2.4306406699999998</v>
      </c>
      <c r="AG132" s="745"/>
      <c r="AH132" s="745"/>
      <c r="AI132" s="745"/>
      <c r="AJ132" s="746"/>
      <c r="AK132" s="747">
        <v>-3.0430445100000001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-4</v>
      </c>
      <c r="AB133" s="724"/>
      <c r="AC133" s="724"/>
      <c r="AD133" s="724"/>
      <c r="AE133" s="725"/>
      <c r="AF133" s="723">
        <v>-3.6</v>
      </c>
      <c r="AG133" s="724"/>
      <c r="AH133" s="724"/>
      <c r="AI133" s="724"/>
      <c r="AJ133" s="725"/>
      <c r="AK133" s="723">
        <v>-3.1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f7mnXcMtKAOmMvD2OdAZmhsncq5Fttu0BMyv4JHLZ0runGsrfAitV9O928nRFVhgc9KC6Mav/duSCXX/xg1Zw==" saltValue="orz0O2DvIn7gT0flUumk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5" zoomScale="82" zoomScaleNormal="85" zoomScaleSheetLayoutView="82" workbookViewId="0">
      <selection activeCell="BL67" sqref="BL6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DaVJp1AKow9E6f0typ09Yo8fkfNrfrmwWXyIP+iiLDJCqP5gDmhfofS+oSBHg4+jlzxm6iMrmM2lbsWoSqyAg==" saltValue="2zqeDm6Wr27eW5ThdRbG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V52" zoomScale="89" zoomScaleNormal="89" zoomScaleSheetLayoutView="55" workbookViewId="0">
      <selection activeCell="BL67" sqref="BL67"/>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HY71nj4iGINCAF6SxtbaSCIg0cBoOJgTG5jh4WAIoDYPYwJ8AMEn65pJ/6Y4S5wXISyVrJRw6U5WgYyrmpGKA==" saltValue="KCJYSzlbPw8DKRphLuhn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T46" workbookViewId="0">
      <selection activeCell="BL67" sqref="BL67"/>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4" t="s">
        <v>487</v>
      </c>
      <c r="AL9" s="1135"/>
      <c r="AM9" s="1135"/>
      <c r="AN9" s="1136"/>
      <c r="AO9" s="281">
        <v>6708406</v>
      </c>
      <c r="AP9" s="281">
        <v>63179</v>
      </c>
      <c r="AQ9" s="282">
        <v>63160</v>
      </c>
      <c r="AR9" s="283">
        <v>0</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4" t="s">
        <v>488</v>
      </c>
      <c r="AL10" s="1135"/>
      <c r="AM10" s="1135"/>
      <c r="AN10" s="1136"/>
      <c r="AO10" s="284">
        <v>38559</v>
      </c>
      <c r="AP10" s="284">
        <v>363</v>
      </c>
      <c r="AQ10" s="285">
        <v>4257</v>
      </c>
      <c r="AR10" s="286">
        <v>-91.5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4" t="s">
        <v>489</v>
      </c>
      <c r="AL11" s="1135"/>
      <c r="AM11" s="1135"/>
      <c r="AN11" s="1136"/>
      <c r="AO11" s="284">
        <v>61292</v>
      </c>
      <c r="AP11" s="284">
        <v>577</v>
      </c>
      <c r="AQ11" s="285">
        <v>595</v>
      </c>
      <c r="AR11" s="286">
        <v>-3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4" t="s">
        <v>490</v>
      </c>
      <c r="AL12" s="1135"/>
      <c r="AM12" s="1135"/>
      <c r="AN12" s="1136"/>
      <c r="AO12" s="284">
        <v>40739</v>
      </c>
      <c r="AP12" s="284">
        <v>384</v>
      </c>
      <c r="AQ12" s="285">
        <v>9</v>
      </c>
      <c r="AR12" s="286">
        <v>4166.7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4" t="s">
        <v>491</v>
      </c>
      <c r="AL13" s="1135"/>
      <c r="AM13" s="1135"/>
      <c r="AN13" s="1136"/>
      <c r="AO13" s="284">
        <v>286086</v>
      </c>
      <c r="AP13" s="284">
        <v>2694</v>
      </c>
      <c r="AQ13" s="285">
        <v>2608</v>
      </c>
      <c r="AR13" s="286">
        <v>3.3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4" t="s">
        <v>492</v>
      </c>
      <c r="AL14" s="1135"/>
      <c r="AM14" s="1135"/>
      <c r="AN14" s="1136"/>
      <c r="AO14" s="284">
        <v>54324</v>
      </c>
      <c r="AP14" s="284">
        <v>512</v>
      </c>
      <c r="AQ14" s="285">
        <v>1202</v>
      </c>
      <c r="AR14" s="286">
        <v>-57.4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7" t="s">
        <v>493</v>
      </c>
      <c r="AL15" s="1138"/>
      <c r="AM15" s="1138"/>
      <c r="AN15" s="1139"/>
      <c r="AO15" s="284">
        <v>-184366</v>
      </c>
      <c r="AP15" s="284">
        <v>-1736</v>
      </c>
      <c r="AQ15" s="285">
        <v>-3084</v>
      </c>
      <c r="AR15" s="286">
        <v>-43.7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7" t="s">
        <v>177</v>
      </c>
      <c r="AL16" s="1138"/>
      <c r="AM16" s="1138"/>
      <c r="AN16" s="1139"/>
      <c r="AO16" s="284">
        <v>7005040</v>
      </c>
      <c r="AP16" s="284">
        <v>65973</v>
      </c>
      <c r="AQ16" s="285">
        <v>68747</v>
      </c>
      <c r="AR16" s="286">
        <v>-4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0" t="s">
        <v>498</v>
      </c>
      <c r="AL21" s="1141"/>
      <c r="AM21" s="1141"/>
      <c r="AN21" s="1142"/>
      <c r="AO21" s="297">
        <v>6.48</v>
      </c>
      <c r="AP21" s="298">
        <v>6.22</v>
      </c>
      <c r="AQ21" s="299">
        <v>0.26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0" t="s">
        <v>499</v>
      </c>
      <c r="AL22" s="1141"/>
      <c r="AM22" s="1141"/>
      <c r="AN22" s="1142"/>
      <c r="AO22" s="302">
        <v>96.1</v>
      </c>
      <c r="AP22" s="303">
        <v>98.7</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3" t="s">
        <v>500</v>
      </c>
      <c r="B26" s="1133"/>
      <c r="C26" s="1133"/>
      <c r="D26" s="1133"/>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3"/>
      <c r="AJ26" s="1133"/>
      <c r="AK26" s="1133"/>
      <c r="AL26" s="1133"/>
      <c r="AM26" s="1133"/>
      <c r="AN26" s="1133"/>
      <c r="AO26" s="1133"/>
      <c r="AP26" s="1133"/>
      <c r="AQ26" s="1133"/>
      <c r="AR26" s="1133"/>
      <c r="AS26" s="113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4" t="s">
        <v>503</v>
      </c>
      <c r="AL32" s="1125"/>
      <c r="AM32" s="1125"/>
      <c r="AN32" s="1126"/>
      <c r="AO32" s="312">
        <v>3671628</v>
      </c>
      <c r="AP32" s="312">
        <v>34579</v>
      </c>
      <c r="AQ32" s="313">
        <v>33476</v>
      </c>
      <c r="AR32" s="314">
        <v>3.3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4" t="s">
        <v>504</v>
      </c>
      <c r="AL33" s="1125"/>
      <c r="AM33" s="1125"/>
      <c r="AN33" s="1126"/>
      <c r="AO33" s="312" t="s">
        <v>505</v>
      </c>
      <c r="AP33" s="312" t="s">
        <v>505</v>
      </c>
      <c r="AQ33" s="313" t="s">
        <v>505</v>
      </c>
      <c r="AR33" s="314" t="s">
        <v>505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4" t="s">
        <v>506</v>
      </c>
      <c r="AL34" s="1125"/>
      <c r="AM34" s="1125"/>
      <c r="AN34" s="1126"/>
      <c r="AO34" s="312" t="s">
        <v>505</v>
      </c>
      <c r="AP34" s="312" t="s">
        <v>505</v>
      </c>
      <c r="AQ34" s="313">
        <v>23</v>
      </c>
      <c r="AR34" s="314" t="s">
        <v>505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4" t="s">
        <v>507</v>
      </c>
      <c r="AL35" s="1125"/>
      <c r="AM35" s="1125"/>
      <c r="AN35" s="1126"/>
      <c r="AO35" s="312">
        <v>614761</v>
      </c>
      <c r="AP35" s="312">
        <v>5790</v>
      </c>
      <c r="AQ35" s="313">
        <v>5696</v>
      </c>
      <c r="AR35" s="314">
        <v>1.7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4" t="s">
        <v>508</v>
      </c>
      <c r="AL36" s="1125"/>
      <c r="AM36" s="1125"/>
      <c r="AN36" s="1126"/>
      <c r="AO36" s="312" t="s">
        <v>505</v>
      </c>
      <c r="AP36" s="312" t="s">
        <v>505</v>
      </c>
      <c r="AQ36" s="313">
        <v>1273</v>
      </c>
      <c r="AR36" s="314" t="s">
        <v>505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4" t="s">
        <v>509</v>
      </c>
      <c r="AL37" s="1125"/>
      <c r="AM37" s="1125"/>
      <c r="AN37" s="1126"/>
      <c r="AO37" s="312">
        <v>6110</v>
      </c>
      <c r="AP37" s="312">
        <v>58</v>
      </c>
      <c r="AQ37" s="313">
        <v>486</v>
      </c>
      <c r="AR37" s="314">
        <v>-88.1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7" t="s">
        <v>510</v>
      </c>
      <c r="AL38" s="1128"/>
      <c r="AM38" s="1128"/>
      <c r="AN38" s="1129"/>
      <c r="AO38" s="315" t="s">
        <v>505</v>
      </c>
      <c r="AP38" s="315" t="s">
        <v>505</v>
      </c>
      <c r="AQ38" s="316">
        <v>0</v>
      </c>
      <c r="AR38" s="304" t="s">
        <v>505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7" t="s">
        <v>511</v>
      </c>
      <c r="AL39" s="1128"/>
      <c r="AM39" s="1128"/>
      <c r="AN39" s="1129"/>
      <c r="AO39" s="312">
        <v>-1123609</v>
      </c>
      <c r="AP39" s="312">
        <v>-10582</v>
      </c>
      <c r="AQ39" s="313">
        <v>-6136</v>
      </c>
      <c r="AR39" s="314">
        <v>72.5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4" t="s">
        <v>512</v>
      </c>
      <c r="AL40" s="1125"/>
      <c r="AM40" s="1125"/>
      <c r="AN40" s="1126"/>
      <c r="AO40" s="312">
        <v>-3790940</v>
      </c>
      <c r="AP40" s="312">
        <v>-35703</v>
      </c>
      <c r="AQ40" s="313">
        <v>-25079</v>
      </c>
      <c r="AR40" s="314">
        <v>42.4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0" t="s">
        <v>287</v>
      </c>
      <c r="AL41" s="1131"/>
      <c r="AM41" s="1131"/>
      <c r="AN41" s="1132"/>
      <c r="AO41" s="312">
        <v>-622050</v>
      </c>
      <c r="AP41" s="312">
        <v>-5858</v>
      </c>
      <c r="AQ41" s="313">
        <v>9740</v>
      </c>
      <c r="AR41" s="314">
        <v>-160.1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7" t="s">
        <v>482</v>
      </c>
      <c r="AN49" s="1119" t="s">
        <v>515</v>
      </c>
      <c r="AO49" s="1120"/>
      <c r="AP49" s="1120"/>
      <c r="AQ49" s="1120"/>
      <c r="AR49" s="112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8"/>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6803701</v>
      </c>
      <c r="AN51" s="334">
        <v>61679</v>
      </c>
      <c r="AO51" s="335">
        <v>44.4</v>
      </c>
      <c r="AP51" s="336">
        <v>42836</v>
      </c>
      <c r="AQ51" s="337">
        <v>-0.9</v>
      </c>
      <c r="AR51" s="338">
        <v>45.3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3054951</v>
      </c>
      <c r="AN52" s="342">
        <v>27695</v>
      </c>
      <c r="AO52" s="343">
        <v>-7.3</v>
      </c>
      <c r="AP52" s="344">
        <v>22936</v>
      </c>
      <c r="AQ52" s="345">
        <v>1.4</v>
      </c>
      <c r="AR52" s="346">
        <v>-8.6999999999999993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8273136</v>
      </c>
      <c r="AN53" s="334">
        <v>75586</v>
      </c>
      <c r="AO53" s="335">
        <v>22.5</v>
      </c>
      <c r="AP53" s="336">
        <v>44161</v>
      </c>
      <c r="AQ53" s="337">
        <v>3.1</v>
      </c>
      <c r="AR53" s="338">
        <v>19.399999999999999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1964994</v>
      </c>
      <c r="AN54" s="342">
        <v>17953</v>
      </c>
      <c r="AO54" s="343">
        <v>-35.200000000000003</v>
      </c>
      <c r="AP54" s="344">
        <v>23644</v>
      </c>
      <c r="AQ54" s="345">
        <v>3.1</v>
      </c>
      <c r="AR54" s="346">
        <v>-38.299999999999997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8610889</v>
      </c>
      <c r="AN55" s="334">
        <v>79614</v>
      </c>
      <c r="AO55" s="335">
        <v>5.3</v>
      </c>
      <c r="AP55" s="336">
        <v>43955</v>
      </c>
      <c r="AQ55" s="337">
        <v>-0.5</v>
      </c>
      <c r="AR55" s="338">
        <v>5.8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2526557</v>
      </c>
      <c r="AN56" s="342">
        <v>23360</v>
      </c>
      <c r="AO56" s="343">
        <v>30.1</v>
      </c>
      <c r="AP56" s="344">
        <v>21318</v>
      </c>
      <c r="AQ56" s="345">
        <v>-9.8000000000000007</v>
      </c>
      <c r="AR56" s="346">
        <v>39.9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9591648</v>
      </c>
      <c r="AN57" s="334">
        <v>89409</v>
      </c>
      <c r="AO57" s="335">
        <v>12.3</v>
      </c>
      <c r="AP57" s="336">
        <v>41921</v>
      </c>
      <c r="AQ57" s="337">
        <v>-4.5999999999999996</v>
      </c>
      <c r="AR57" s="338">
        <v>16.899999999999999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5261410</v>
      </c>
      <c r="AN58" s="342">
        <v>49045</v>
      </c>
      <c r="AO58" s="343">
        <v>110</v>
      </c>
      <c r="AP58" s="344">
        <v>21655</v>
      </c>
      <c r="AQ58" s="345">
        <v>1.6</v>
      </c>
      <c r="AR58" s="346">
        <v>108.4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5672270</v>
      </c>
      <c r="AN59" s="334">
        <v>53421</v>
      </c>
      <c r="AO59" s="335">
        <v>-40.299999999999997</v>
      </c>
      <c r="AP59" s="336">
        <v>44585</v>
      </c>
      <c r="AQ59" s="337">
        <v>6.4</v>
      </c>
      <c r="AR59" s="338">
        <v>-46.7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5030222</v>
      </c>
      <c r="AN60" s="342">
        <v>47374</v>
      </c>
      <c r="AO60" s="343">
        <v>-3.4</v>
      </c>
      <c r="AP60" s="344">
        <v>23077</v>
      </c>
      <c r="AQ60" s="345">
        <v>6.6</v>
      </c>
      <c r="AR60" s="346">
        <v>-10</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7790329</v>
      </c>
      <c r="AN61" s="349">
        <v>71942</v>
      </c>
      <c r="AO61" s="350">
        <v>8.8000000000000007</v>
      </c>
      <c r="AP61" s="351">
        <v>43492</v>
      </c>
      <c r="AQ61" s="352">
        <v>0.7</v>
      </c>
      <c r="AR61" s="338">
        <v>8.1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3567627</v>
      </c>
      <c r="AN62" s="342">
        <v>33085</v>
      </c>
      <c r="AO62" s="343">
        <v>18.8</v>
      </c>
      <c r="AP62" s="344">
        <v>22526</v>
      </c>
      <c r="AQ62" s="345">
        <v>0.6</v>
      </c>
      <c r="AR62" s="346">
        <v>18.2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varczFVRP0LoFbrNEqE7Lg5vn1N1R3BmodLTWvKeVr7SDKM92NBzrMW4Uu87LkTzSZA0DAjDkqsiL7cMN5amA==" saltValue="alKD6VEf9n35CCs8b+JfN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70" zoomScaleNormal="70" zoomScaleSheetLayoutView="55" workbookViewId="0">
      <selection activeCell="BL67" sqref="BL6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rLjKmuszXs6Yej6+pgDEExUgHDs2FCzid7gruTab30HKA5YPvZrxyEKnieyAsAU1WeQgIjBbxyoCLCj8xMFi5Q==" saltValue="WtznEmgk6Id6ixZfObPp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3" zoomScale="91" zoomScaleNormal="91" zoomScaleSheetLayoutView="55" workbookViewId="0">
      <selection activeCell="BL67" sqref="BL67"/>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3u25AnHtLdA2MjxmWF23SVRxzOBszR89P+qfLx/4L6uz0wcz3pu49pmpcm9pJWcKAtLleJNvZ/+NT4juvKW+1Q==" saltValue="FxgdWb2OiqQmX/Ep671I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topLeftCell="F38" zoomScaleSheetLayoutView="100" workbookViewId="0">
      <selection activeCell="BL67" sqref="BL6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3" t="s">
        <v>3</v>
      </c>
      <c r="D47" s="1143"/>
      <c r="E47" s="1144"/>
      <c r="F47" s="11">
        <v>22.41</v>
      </c>
      <c r="G47" s="12">
        <v>21.26</v>
      </c>
      <c r="H47" s="12">
        <v>23.72</v>
      </c>
      <c r="I47" s="12">
        <v>28.5</v>
      </c>
      <c r="J47" s="13">
        <v>31.09</v>
      </c>
    </row>
    <row r="48" spans="2:10" ht="57.75" customHeight="1" x14ac:dyDescent="0.15">
      <c r="B48" s="14"/>
      <c r="C48" s="1145" t="s">
        <v>4</v>
      </c>
      <c r="D48" s="1145"/>
      <c r="E48" s="1146"/>
      <c r="F48" s="15">
        <v>13.46</v>
      </c>
      <c r="G48" s="16">
        <v>16.09</v>
      </c>
      <c r="H48" s="16">
        <v>20.84</v>
      </c>
      <c r="I48" s="16">
        <v>18.440000000000001</v>
      </c>
      <c r="J48" s="17">
        <v>18.09</v>
      </c>
    </row>
    <row r="49" spans="2:10" ht="57.75" customHeight="1" thickBot="1" x14ac:dyDescent="0.2">
      <c r="B49" s="18"/>
      <c r="C49" s="1147" t="s">
        <v>5</v>
      </c>
      <c r="D49" s="1147"/>
      <c r="E49" s="1148"/>
      <c r="F49" s="19" t="s">
        <v>534</v>
      </c>
      <c r="G49" s="20" t="s">
        <v>535</v>
      </c>
      <c r="H49" s="20">
        <v>0.86</v>
      </c>
      <c r="I49" s="20" t="s">
        <v>536</v>
      </c>
      <c r="J49" s="21" t="s">
        <v>537</v>
      </c>
    </row>
    <row r="50" spans="2:10" x14ac:dyDescent="0.15"/>
  </sheetData>
  <sheetProtection algorithmName="SHA-512" hashValue="D3fRyhf7RDtP6jRIQinqxYssSzBLHwu0dTOoElyr7wWcTYZ5EXcKxWQYilDk7ImfKnjQAGS8TcVPolFe1zpHTQ==" saltValue="36kzdGtvlGXU991NrFon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BL67" sqref="BL6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5" t="s">
        <v>538</v>
      </c>
      <c r="D34" s="1155"/>
      <c r="E34" s="1156"/>
      <c r="F34" s="32">
        <v>0.45</v>
      </c>
      <c r="G34" s="33">
        <v>0.47</v>
      </c>
      <c r="H34" s="33">
        <v>0.42</v>
      </c>
      <c r="I34" s="33">
        <v>0.23</v>
      </c>
      <c r="J34" s="34" t="s">
        <v>539</v>
      </c>
      <c r="K34" s="22"/>
      <c r="L34" s="22"/>
      <c r="M34" s="22"/>
      <c r="N34" s="22"/>
      <c r="O34" s="22"/>
      <c r="P34" s="22"/>
    </row>
    <row r="35" spans="1:16" ht="39" customHeight="1" x14ac:dyDescent="0.15">
      <c r="A35" s="22"/>
      <c r="B35" s="35"/>
      <c r="C35" s="1149" t="s">
        <v>540</v>
      </c>
      <c r="D35" s="1150"/>
      <c r="E35" s="1151"/>
      <c r="F35" s="36">
        <v>13.41</v>
      </c>
      <c r="G35" s="37">
        <v>16.079999999999998</v>
      </c>
      <c r="H35" s="37">
        <v>20.84</v>
      </c>
      <c r="I35" s="37">
        <v>18.43</v>
      </c>
      <c r="J35" s="38">
        <v>18.09</v>
      </c>
      <c r="K35" s="22"/>
      <c r="L35" s="22"/>
      <c r="M35" s="22"/>
      <c r="N35" s="22"/>
      <c r="O35" s="22"/>
      <c r="P35" s="22"/>
    </row>
    <row r="36" spans="1:16" ht="39" customHeight="1" x14ac:dyDescent="0.15">
      <c r="A36" s="22"/>
      <c r="B36" s="35"/>
      <c r="C36" s="1149" t="s">
        <v>541</v>
      </c>
      <c r="D36" s="1150"/>
      <c r="E36" s="1151"/>
      <c r="F36" s="36">
        <v>6.2</v>
      </c>
      <c r="G36" s="37">
        <v>6.22</v>
      </c>
      <c r="H36" s="37">
        <v>6.33</v>
      </c>
      <c r="I36" s="37">
        <v>5.88</v>
      </c>
      <c r="J36" s="38">
        <v>5.7</v>
      </c>
      <c r="K36" s="22"/>
      <c r="L36" s="22"/>
      <c r="M36" s="22"/>
      <c r="N36" s="22"/>
      <c r="O36" s="22"/>
      <c r="P36" s="22"/>
    </row>
    <row r="37" spans="1:16" ht="39" customHeight="1" x14ac:dyDescent="0.15">
      <c r="A37" s="22"/>
      <c r="B37" s="35"/>
      <c r="C37" s="1149" t="s">
        <v>542</v>
      </c>
      <c r="D37" s="1150"/>
      <c r="E37" s="1151"/>
      <c r="F37" s="36">
        <v>3.33</v>
      </c>
      <c r="G37" s="37">
        <v>3.73</v>
      </c>
      <c r="H37" s="37">
        <v>4.12</v>
      </c>
      <c r="I37" s="37">
        <v>4.74</v>
      </c>
      <c r="J37" s="38">
        <v>4.97</v>
      </c>
      <c r="K37" s="22"/>
      <c r="L37" s="22"/>
      <c r="M37" s="22"/>
      <c r="N37" s="22"/>
      <c r="O37" s="22"/>
      <c r="P37" s="22"/>
    </row>
    <row r="38" spans="1:16" ht="39" customHeight="1" x14ac:dyDescent="0.15">
      <c r="A38" s="22"/>
      <c r="B38" s="35"/>
      <c r="C38" s="1149" t="s">
        <v>543</v>
      </c>
      <c r="D38" s="1150"/>
      <c r="E38" s="1151"/>
      <c r="F38" s="36">
        <v>2.25</v>
      </c>
      <c r="G38" s="37">
        <v>2.21</v>
      </c>
      <c r="H38" s="37">
        <v>2.1</v>
      </c>
      <c r="I38" s="37">
        <v>2.15</v>
      </c>
      <c r="J38" s="38">
        <v>2.12</v>
      </c>
      <c r="K38" s="22"/>
      <c r="L38" s="22"/>
      <c r="M38" s="22"/>
      <c r="N38" s="22"/>
      <c r="O38" s="22"/>
      <c r="P38" s="22"/>
    </row>
    <row r="39" spans="1:16" ht="39" customHeight="1" x14ac:dyDescent="0.15">
      <c r="A39" s="22"/>
      <c r="B39" s="35"/>
      <c r="C39" s="1149" t="s">
        <v>544</v>
      </c>
      <c r="D39" s="1150"/>
      <c r="E39" s="1151"/>
      <c r="F39" s="36">
        <v>1.25</v>
      </c>
      <c r="G39" s="37">
        <v>1.62</v>
      </c>
      <c r="H39" s="37">
        <v>1.48</v>
      </c>
      <c r="I39" s="37">
        <v>1.6</v>
      </c>
      <c r="J39" s="38">
        <v>0.9</v>
      </c>
      <c r="K39" s="22"/>
      <c r="L39" s="22"/>
      <c r="M39" s="22"/>
      <c r="N39" s="22"/>
      <c r="O39" s="22"/>
      <c r="P39" s="22"/>
    </row>
    <row r="40" spans="1:16" ht="39" customHeight="1" x14ac:dyDescent="0.15">
      <c r="A40" s="22"/>
      <c r="B40" s="35"/>
      <c r="C40" s="1149" t="s">
        <v>545</v>
      </c>
      <c r="D40" s="1150"/>
      <c r="E40" s="1151"/>
      <c r="F40" s="36">
        <v>0.13</v>
      </c>
      <c r="G40" s="37">
        <v>0.15</v>
      </c>
      <c r="H40" s="37">
        <v>0.15</v>
      </c>
      <c r="I40" s="37">
        <v>0.19</v>
      </c>
      <c r="J40" s="38">
        <v>0.18</v>
      </c>
      <c r="K40" s="22"/>
      <c r="L40" s="22"/>
      <c r="M40" s="22"/>
      <c r="N40" s="22"/>
      <c r="O40" s="22"/>
      <c r="P40" s="22"/>
    </row>
    <row r="41" spans="1:16" ht="39" customHeight="1" x14ac:dyDescent="0.15">
      <c r="A41" s="22"/>
      <c r="B41" s="35"/>
      <c r="C41" s="1149" t="s">
        <v>546</v>
      </c>
      <c r="D41" s="1150"/>
      <c r="E41" s="1151"/>
      <c r="F41" s="36">
        <v>0.05</v>
      </c>
      <c r="G41" s="37">
        <v>0.04</v>
      </c>
      <c r="H41" s="37">
        <v>0.05</v>
      </c>
      <c r="I41" s="37">
        <v>0.09</v>
      </c>
      <c r="J41" s="38">
        <v>0.09</v>
      </c>
      <c r="K41" s="22"/>
      <c r="L41" s="22"/>
      <c r="M41" s="22"/>
      <c r="N41" s="22"/>
      <c r="O41" s="22"/>
      <c r="P41" s="22"/>
    </row>
    <row r="42" spans="1:16" ht="39" customHeight="1" x14ac:dyDescent="0.15">
      <c r="A42" s="22"/>
      <c r="B42" s="39"/>
      <c r="C42" s="1149" t="s">
        <v>547</v>
      </c>
      <c r="D42" s="1150"/>
      <c r="E42" s="1151"/>
      <c r="F42" s="36" t="s">
        <v>505</v>
      </c>
      <c r="G42" s="37" t="s">
        <v>505</v>
      </c>
      <c r="H42" s="37" t="s">
        <v>505</v>
      </c>
      <c r="I42" s="37" t="s">
        <v>505</v>
      </c>
      <c r="J42" s="38" t="s">
        <v>505</v>
      </c>
      <c r="K42" s="22"/>
      <c r="L42" s="22"/>
      <c r="M42" s="22"/>
      <c r="N42" s="22"/>
      <c r="O42" s="22"/>
      <c r="P42" s="22"/>
    </row>
    <row r="43" spans="1:16" ht="39" customHeight="1" thickBot="1" x14ac:dyDescent="0.2">
      <c r="A43" s="22"/>
      <c r="B43" s="40"/>
      <c r="C43" s="1152" t="s">
        <v>548</v>
      </c>
      <c r="D43" s="1153"/>
      <c r="E43" s="1154"/>
      <c r="F43" s="41">
        <v>0.05</v>
      </c>
      <c r="G43" s="42">
        <v>0</v>
      </c>
      <c r="H43" s="42">
        <v>0.01</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Cf5mmhMVGt1M/4DOvHI13sVGPoKybe2bZO86EgB22xXzJlQUZZpWLTCGzkXNZzmecg9FmVgguxy8vTQf2hRhA==" saltValue="dLHIOlTBUQtul9qbnUU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40" zoomScaleSheetLayoutView="55" workbookViewId="0">
      <selection activeCell="BL67" sqref="BL6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80" t="s">
        <v>9</v>
      </c>
      <c r="C45" s="1181"/>
      <c r="D45" s="58"/>
      <c r="E45" s="1186" t="s">
        <v>10</v>
      </c>
      <c r="F45" s="1186"/>
      <c r="G45" s="1186"/>
      <c r="H45" s="1186"/>
      <c r="I45" s="1186"/>
      <c r="J45" s="1187"/>
      <c r="K45" s="59">
        <v>3653</v>
      </c>
      <c r="L45" s="60">
        <v>3504</v>
      </c>
      <c r="M45" s="60">
        <v>3598</v>
      </c>
      <c r="N45" s="60">
        <v>3709</v>
      </c>
      <c r="O45" s="61">
        <v>3672</v>
      </c>
      <c r="P45" s="48"/>
      <c r="Q45" s="48"/>
      <c r="R45" s="48"/>
      <c r="S45" s="48"/>
      <c r="T45" s="48"/>
      <c r="U45" s="48"/>
    </row>
    <row r="46" spans="1:21" ht="30.75" customHeight="1" x14ac:dyDescent="0.15">
      <c r="A46" s="48"/>
      <c r="B46" s="1182"/>
      <c r="C46" s="1183"/>
      <c r="D46" s="62"/>
      <c r="E46" s="1159" t="s">
        <v>11</v>
      </c>
      <c r="F46" s="1159"/>
      <c r="G46" s="1159"/>
      <c r="H46" s="1159"/>
      <c r="I46" s="1159"/>
      <c r="J46" s="1160"/>
      <c r="K46" s="63" t="s">
        <v>505</v>
      </c>
      <c r="L46" s="64" t="s">
        <v>505</v>
      </c>
      <c r="M46" s="64" t="s">
        <v>505</v>
      </c>
      <c r="N46" s="64" t="s">
        <v>505</v>
      </c>
      <c r="O46" s="65" t="s">
        <v>505</v>
      </c>
      <c r="P46" s="48"/>
      <c r="Q46" s="48"/>
      <c r="R46" s="48"/>
      <c r="S46" s="48"/>
      <c r="T46" s="48"/>
      <c r="U46" s="48"/>
    </row>
    <row r="47" spans="1:21" ht="30.75" customHeight="1" x14ac:dyDescent="0.15">
      <c r="A47" s="48"/>
      <c r="B47" s="1182"/>
      <c r="C47" s="1183"/>
      <c r="D47" s="62"/>
      <c r="E47" s="1159" t="s">
        <v>12</v>
      </c>
      <c r="F47" s="1159"/>
      <c r="G47" s="1159"/>
      <c r="H47" s="1159"/>
      <c r="I47" s="1159"/>
      <c r="J47" s="1160"/>
      <c r="K47" s="63" t="s">
        <v>505</v>
      </c>
      <c r="L47" s="64" t="s">
        <v>505</v>
      </c>
      <c r="M47" s="64" t="s">
        <v>505</v>
      </c>
      <c r="N47" s="64" t="s">
        <v>505</v>
      </c>
      <c r="O47" s="65" t="s">
        <v>505</v>
      </c>
      <c r="P47" s="48"/>
      <c r="Q47" s="48"/>
      <c r="R47" s="48"/>
      <c r="S47" s="48"/>
      <c r="T47" s="48"/>
      <c r="U47" s="48"/>
    </row>
    <row r="48" spans="1:21" ht="30.75" customHeight="1" x14ac:dyDescent="0.15">
      <c r="A48" s="48"/>
      <c r="B48" s="1182"/>
      <c r="C48" s="1183"/>
      <c r="D48" s="62"/>
      <c r="E48" s="1159" t="s">
        <v>13</v>
      </c>
      <c r="F48" s="1159"/>
      <c r="G48" s="1159"/>
      <c r="H48" s="1159"/>
      <c r="I48" s="1159"/>
      <c r="J48" s="1160"/>
      <c r="K48" s="63">
        <v>626</v>
      </c>
      <c r="L48" s="64">
        <v>601</v>
      </c>
      <c r="M48" s="64">
        <v>637</v>
      </c>
      <c r="N48" s="64">
        <v>595</v>
      </c>
      <c r="O48" s="65">
        <v>615</v>
      </c>
      <c r="P48" s="48"/>
      <c r="Q48" s="48"/>
      <c r="R48" s="48"/>
      <c r="S48" s="48"/>
      <c r="T48" s="48"/>
      <c r="U48" s="48"/>
    </row>
    <row r="49" spans="1:21" ht="30.75" customHeight="1" x14ac:dyDescent="0.15">
      <c r="A49" s="48"/>
      <c r="B49" s="1182"/>
      <c r="C49" s="1183"/>
      <c r="D49" s="62"/>
      <c r="E49" s="1159" t="s">
        <v>14</v>
      </c>
      <c r="F49" s="1159"/>
      <c r="G49" s="1159"/>
      <c r="H49" s="1159"/>
      <c r="I49" s="1159"/>
      <c r="J49" s="1160"/>
      <c r="K49" s="63" t="s">
        <v>505</v>
      </c>
      <c r="L49" s="64" t="s">
        <v>505</v>
      </c>
      <c r="M49" s="64" t="s">
        <v>505</v>
      </c>
      <c r="N49" s="64" t="s">
        <v>505</v>
      </c>
      <c r="O49" s="65" t="s">
        <v>505</v>
      </c>
      <c r="P49" s="48"/>
      <c r="Q49" s="48"/>
      <c r="R49" s="48"/>
      <c r="S49" s="48"/>
      <c r="T49" s="48"/>
      <c r="U49" s="48"/>
    </row>
    <row r="50" spans="1:21" ht="30.75" customHeight="1" x14ac:dyDescent="0.15">
      <c r="A50" s="48"/>
      <c r="B50" s="1182"/>
      <c r="C50" s="1183"/>
      <c r="D50" s="62"/>
      <c r="E50" s="1159" t="s">
        <v>15</v>
      </c>
      <c r="F50" s="1159"/>
      <c r="G50" s="1159"/>
      <c r="H50" s="1159"/>
      <c r="I50" s="1159"/>
      <c r="J50" s="1160"/>
      <c r="K50" s="63">
        <v>15</v>
      </c>
      <c r="L50" s="64">
        <v>15</v>
      </c>
      <c r="M50" s="64">
        <v>13</v>
      </c>
      <c r="N50" s="64">
        <v>14</v>
      </c>
      <c r="O50" s="65">
        <v>6</v>
      </c>
      <c r="P50" s="48"/>
      <c r="Q50" s="48"/>
      <c r="R50" s="48"/>
      <c r="S50" s="48"/>
      <c r="T50" s="48"/>
      <c r="U50" s="48"/>
    </row>
    <row r="51" spans="1:21" ht="30.75" customHeight="1" x14ac:dyDescent="0.15">
      <c r="A51" s="48"/>
      <c r="B51" s="1184"/>
      <c r="C51" s="1185"/>
      <c r="D51" s="66"/>
      <c r="E51" s="1159" t="s">
        <v>16</v>
      </c>
      <c r="F51" s="1159"/>
      <c r="G51" s="1159"/>
      <c r="H51" s="1159"/>
      <c r="I51" s="1159"/>
      <c r="J51" s="1160"/>
      <c r="K51" s="63" t="s">
        <v>505</v>
      </c>
      <c r="L51" s="64" t="s">
        <v>505</v>
      </c>
      <c r="M51" s="64" t="s">
        <v>505</v>
      </c>
      <c r="N51" s="64" t="s">
        <v>505</v>
      </c>
      <c r="O51" s="65" t="s">
        <v>505</v>
      </c>
      <c r="P51" s="48"/>
      <c r="Q51" s="48"/>
      <c r="R51" s="48"/>
      <c r="S51" s="48"/>
      <c r="T51" s="48"/>
      <c r="U51" s="48"/>
    </row>
    <row r="52" spans="1:21" ht="30.75" customHeight="1" x14ac:dyDescent="0.15">
      <c r="A52" s="48"/>
      <c r="B52" s="1157" t="s">
        <v>17</v>
      </c>
      <c r="C52" s="1158"/>
      <c r="D52" s="66"/>
      <c r="E52" s="1159" t="s">
        <v>18</v>
      </c>
      <c r="F52" s="1159"/>
      <c r="G52" s="1159"/>
      <c r="H52" s="1159"/>
      <c r="I52" s="1159"/>
      <c r="J52" s="1160"/>
      <c r="K52" s="63">
        <v>4970</v>
      </c>
      <c r="L52" s="64">
        <v>5057</v>
      </c>
      <c r="M52" s="64">
        <v>5036</v>
      </c>
      <c r="N52" s="64">
        <v>4803</v>
      </c>
      <c r="O52" s="65">
        <v>4915</v>
      </c>
      <c r="P52" s="48"/>
      <c r="Q52" s="48"/>
      <c r="R52" s="48"/>
      <c r="S52" s="48"/>
      <c r="T52" s="48"/>
      <c r="U52" s="48"/>
    </row>
    <row r="53" spans="1:21" ht="30.75" customHeight="1" thickBot="1" x14ac:dyDescent="0.2">
      <c r="A53" s="48"/>
      <c r="B53" s="1161" t="s">
        <v>19</v>
      </c>
      <c r="C53" s="1162"/>
      <c r="D53" s="67"/>
      <c r="E53" s="1163" t="s">
        <v>20</v>
      </c>
      <c r="F53" s="1163"/>
      <c r="G53" s="1163"/>
      <c r="H53" s="1163"/>
      <c r="I53" s="1163"/>
      <c r="J53" s="1164"/>
      <c r="K53" s="68">
        <v>-676</v>
      </c>
      <c r="L53" s="69">
        <v>-937</v>
      </c>
      <c r="M53" s="69">
        <v>-788</v>
      </c>
      <c r="N53" s="69">
        <v>-485</v>
      </c>
      <c r="O53" s="70">
        <v>-622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5" t="s">
        <v>24</v>
      </c>
      <c r="C58" s="1166"/>
      <c r="D58" s="1171" t="s">
        <v>25</v>
      </c>
      <c r="E58" s="1172"/>
      <c r="F58" s="1172"/>
      <c r="G58" s="1172"/>
      <c r="H58" s="1172"/>
      <c r="I58" s="1172"/>
      <c r="J58" s="1173"/>
      <c r="K58" s="83" t="s">
        <v>585</v>
      </c>
      <c r="L58" s="84" t="s">
        <v>505</v>
      </c>
      <c r="M58" s="84" t="s">
        <v>505</v>
      </c>
      <c r="N58" s="84" t="s">
        <v>505</v>
      </c>
      <c r="O58" s="85" t="s">
        <v>505</v>
      </c>
    </row>
    <row r="59" spans="1:21" ht="31.5" customHeight="1" x14ac:dyDescent="0.15">
      <c r="B59" s="1167"/>
      <c r="C59" s="1168"/>
      <c r="D59" s="1174" t="s">
        <v>26</v>
      </c>
      <c r="E59" s="1175"/>
      <c r="F59" s="1175"/>
      <c r="G59" s="1175"/>
      <c r="H59" s="1175"/>
      <c r="I59" s="1175"/>
      <c r="J59" s="1176"/>
      <c r="K59" s="86" t="s">
        <v>505</v>
      </c>
      <c r="L59" s="87" t="s">
        <v>505</v>
      </c>
      <c r="M59" s="87" t="s">
        <v>505</v>
      </c>
      <c r="N59" s="87" t="s">
        <v>505</v>
      </c>
      <c r="O59" s="88" t="s">
        <v>505</v>
      </c>
    </row>
    <row r="60" spans="1:21" ht="31.5" customHeight="1" thickBot="1" x14ac:dyDescent="0.2">
      <c r="B60" s="1169"/>
      <c r="C60" s="1170"/>
      <c r="D60" s="1177" t="s">
        <v>27</v>
      </c>
      <c r="E60" s="1178"/>
      <c r="F60" s="1178"/>
      <c r="G60" s="1178"/>
      <c r="H60" s="1178"/>
      <c r="I60" s="1178"/>
      <c r="J60" s="1179"/>
      <c r="K60" s="89" t="s">
        <v>505</v>
      </c>
      <c r="L60" s="90" t="s">
        <v>505</v>
      </c>
      <c r="M60" s="90" t="s">
        <v>505</v>
      </c>
      <c r="N60" s="90" t="s">
        <v>505</v>
      </c>
      <c r="O60" s="91" t="s">
        <v>505</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60R1OaDWAehyINZGM4Nyca7Aqqsu6nFO76HF8iSkg1HHkG02PCFCXnAuTtQR84017mnMgtLVTkGNFGcWhhKjA==" saltValue="bCfFxP64Z55GvyFWfoya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4" zoomScaleSheetLayoutView="100" workbookViewId="0">
      <selection activeCell="BL67" sqref="BL67"/>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200" t="s">
        <v>30</v>
      </c>
      <c r="C41" s="1201"/>
      <c r="D41" s="105"/>
      <c r="E41" s="1202" t="s">
        <v>31</v>
      </c>
      <c r="F41" s="1202"/>
      <c r="G41" s="1202"/>
      <c r="H41" s="1203"/>
      <c r="I41" s="355">
        <v>32570</v>
      </c>
      <c r="J41" s="356">
        <v>33482</v>
      </c>
      <c r="K41" s="356">
        <v>34024</v>
      </c>
      <c r="L41" s="356">
        <v>34930</v>
      </c>
      <c r="M41" s="357">
        <v>34677</v>
      </c>
    </row>
    <row r="42" spans="2:13" ht="27.75" customHeight="1" x14ac:dyDescent="0.15">
      <c r="B42" s="1190"/>
      <c r="C42" s="1191"/>
      <c r="D42" s="106"/>
      <c r="E42" s="1194" t="s">
        <v>32</v>
      </c>
      <c r="F42" s="1194"/>
      <c r="G42" s="1194"/>
      <c r="H42" s="1195"/>
      <c r="I42" s="358">
        <v>53</v>
      </c>
      <c r="J42" s="359">
        <v>40</v>
      </c>
      <c r="K42" s="359">
        <v>27</v>
      </c>
      <c r="L42" s="359">
        <v>15</v>
      </c>
      <c r="M42" s="360">
        <v>10</v>
      </c>
    </row>
    <row r="43" spans="2:13" ht="27.75" customHeight="1" x14ac:dyDescent="0.15">
      <c r="B43" s="1190"/>
      <c r="C43" s="1191"/>
      <c r="D43" s="106"/>
      <c r="E43" s="1194" t="s">
        <v>33</v>
      </c>
      <c r="F43" s="1194"/>
      <c r="G43" s="1194"/>
      <c r="H43" s="1195"/>
      <c r="I43" s="358">
        <v>9755</v>
      </c>
      <c r="J43" s="359">
        <v>9199</v>
      </c>
      <c r="K43" s="359">
        <v>7575</v>
      </c>
      <c r="L43" s="359">
        <v>7020</v>
      </c>
      <c r="M43" s="360">
        <v>6813</v>
      </c>
    </row>
    <row r="44" spans="2:13" ht="27.75" customHeight="1" x14ac:dyDescent="0.15">
      <c r="B44" s="1190"/>
      <c r="C44" s="1191"/>
      <c r="D44" s="106"/>
      <c r="E44" s="1194" t="s">
        <v>34</v>
      </c>
      <c r="F44" s="1194"/>
      <c r="G44" s="1194"/>
      <c r="H44" s="1195"/>
      <c r="I44" s="358" t="s">
        <v>505</v>
      </c>
      <c r="J44" s="359" t="s">
        <v>505</v>
      </c>
      <c r="K44" s="359" t="s">
        <v>505</v>
      </c>
      <c r="L44" s="359" t="s">
        <v>505</v>
      </c>
      <c r="M44" s="360" t="s">
        <v>505</v>
      </c>
    </row>
    <row r="45" spans="2:13" ht="27.75" customHeight="1" x14ac:dyDescent="0.15">
      <c r="B45" s="1190"/>
      <c r="C45" s="1191"/>
      <c r="D45" s="106"/>
      <c r="E45" s="1194" t="s">
        <v>35</v>
      </c>
      <c r="F45" s="1194"/>
      <c r="G45" s="1194"/>
      <c r="H45" s="1195"/>
      <c r="I45" s="358">
        <v>5164</v>
      </c>
      <c r="J45" s="359">
        <v>5213</v>
      </c>
      <c r="K45" s="359">
        <v>5124</v>
      </c>
      <c r="L45" s="359">
        <v>5095</v>
      </c>
      <c r="M45" s="360">
        <v>5285</v>
      </c>
    </row>
    <row r="46" spans="2:13" ht="27.75" customHeight="1" x14ac:dyDescent="0.15">
      <c r="B46" s="1190"/>
      <c r="C46" s="1191"/>
      <c r="D46" s="107"/>
      <c r="E46" s="1194" t="s">
        <v>36</v>
      </c>
      <c r="F46" s="1194"/>
      <c r="G46" s="1194"/>
      <c r="H46" s="1195"/>
      <c r="I46" s="358" t="s">
        <v>505</v>
      </c>
      <c r="J46" s="359" t="s">
        <v>505</v>
      </c>
      <c r="K46" s="359" t="s">
        <v>505</v>
      </c>
      <c r="L46" s="359" t="s">
        <v>505</v>
      </c>
      <c r="M46" s="360" t="s">
        <v>505</v>
      </c>
    </row>
    <row r="47" spans="2:13" ht="27.75" customHeight="1" x14ac:dyDescent="0.15">
      <c r="B47" s="1190"/>
      <c r="C47" s="1191"/>
      <c r="D47" s="108"/>
      <c r="E47" s="1204" t="s">
        <v>37</v>
      </c>
      <c r="F47" s="1205"/>
      <c r="G47" s="1205"/>
      <c r="H47" s="1206"/>
      <c r="I47" s="358" t="s">
        <v>505</v>
      </c>
      <c r="J47" s="359" t="s">
        <v>505</v>
      </c>
      <c r="K47" s="359" t="s">
        <v>505</v>
      </c>
      <c r="L47" s="359" t="s">
        <v>505</v>
      </c>
      <c r="M47" s="360" t="s">
        <v>505</v>
      </c>
    </row>
    <row r="48" spans="2:13" ht="27.75" customHeight="1" x14ac:dyDescent="0.15">
      <c r="B48" s="1190"/>
      <c r="C48" s="1191"/>
      <c r="D48" s="106"/>
      <c r="E48" s="1194" t="s">
        <v>38</v>
      </c>
      <c r="F48" s="1194"/>
      <c r="G48" s="1194"/>
      <c r="H48" s="1195"/>
      <c r="I48" s="358" t="s">
        <v>505</v>
      </c>
      <c r="J48" s="359" t="s">
        <v>505</v>
      </c>
      <c r="K48" s="359" t="s">
        <v>505</v>
      </c>
      <c r="L48" s="359" t="s">
        <v>505</v>
      </c>
      <c r="M48" s="360" t="s">
        <v>505</v>
      </c>
    </row>
    <row r="49" spans="2:13" ht="27.75" customHeight="1" x14ac:dyDescent="0.15">
      <c r="B49" s="1192"/>
      <c r="C49" s="1193"/>
      <c r="D49" s="106"/>
      <c r="E49" s="1194" t="s">
        <v>39</v>
      </c>
      <c r="F49" s="1194"/>
      <c r="G49" s="1194"/>
      <c r="H49" s="1195"/>
      <c r="I49" s="358" t="s">
        <v>505</v>
      </c>
      <c r="J49" s="359" t="s">
        <v>505</v>
      </c>
      <c r="K49" s="359" t="s">
        <v>505</v>
      </c>
      <c r="L49" s="359" t="s">
        <v>505</v>
      </c>
      <c r="M49" s="360" t="s">
        <v>505</v>
      </c>
    </row>
    <row r="50" spans="2:13" ht="27.75" customHeight="1" x14ac:dyDescent="0.15">
      <c r="B50" s="1188" t="s">
        <v>40</v>
      </c>
      <c r="C50" s="1189"/>
      <c r="D50" s="109"/>
      <c r="E50" s="1194" t="s">
        <v>41</v>
      </c>
      <c r="F50" s="1194"/>
      <c r="G50" s="1194"/>
      <c r="H50" s="1195"/>
      <c r="I50" s="358">
        <v>22598</v>
      </c>
      <c r="J50" s="359">
        <v>23019</v>
      </c>
      <c r="K50" s="359">
        <v>25110</v>
      </c>
      <c r="L50" s="359">
        <v>23891</v>
      </c>
      <c r="M50" s="360">
        <v>24916</v>
      </c>
    </row>
    <row r="51" spans="2:13" ht="27.75" customHeight="1" x14ac:dyDescent="0.15">
      <c r="B51" s="1190"/>
      <c r="C51" s="1191"/>
      <c r="D51" s="106"/>
      <c r="E51" s="1194" t="s">
        <v>42</v>
      </c>
      <c r="F51" s="1194"/>
      <c r="G51" s="1194"/>
      <c r="H51" s="1195"/>
      <c r="I51" s="358">
        <v>5118</v>
      </c>
      <c r="J51" s="359">
        <v>4769</v>
      </c>
      <c r="K51" s="359">
        <v>5852</v>
      </c>
      <c r="L51" s="359">
        <v>4827</v>
      </c>
      <c r="M51" s="360">
        <v>5034</v>
      </c>
    </row>
    <row r="52" spans="2:13" ht="27.75" customHeight="1" x14ac:dyDescent="0.15">
      <c r="B52" s="1192"/>
      <c r="C52" s="1193"/>
      <c r="D52" s="106"/>
      <c r="E52" s="1194" t="s">
        <v>43</v>
      </c>
      <c r="F52" s="1194"/>
      <c r="G52" s="1194"/>
      <c r="H52" s="1195"/>
      <c r="I52" s="358">
        <v>42498</v>
      </c>
      <c r="J52" s="359">
        <v>41641</v>
      </c>
      <c r="K52" s="359">
        <v>40476</v>
      </c>
      <c r="L52" s="359">
        <v>38952</v>
      </c>
      <c r="M52" s="360">
        <v>37517</v>
      </c>
    </row>
    <row r="53" spans="2:13" ht="27.75" customHeight="1" thickBot="1" x14ac:dyDescent="0.2">
      <c r="B53" s="1196" t="s">
        <v>19</v>
      </c>
      <c r="C53" s="1197"/>
      <c r="D53" s="110"/>
      <c r="E53" s="1198" t="s">
        <v>44</v>
      </c>
      <c r="F53" s="1198"/>
      <c r="G53" s="1198"/>
      <c r="H53" s="1199"/>
      <c r="I53" s="361">
        <v>-22674</v>
      </c>
      <c r="J53" s="362">
        <v>-21494</v>
      </c>
      <c r="K53" s="362">
        <v>-24688</v>
      </c>
      <c r="L53" s="362">
        <v>-20611</v>
      </c>
      <c r="M53" s="363">
        <v>-20681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d52JyQcg25ixinnnDDdKuXj4V8DwSAyX+a04U6vn0I4Bob492RGRPqlmWBBylDa3YttspVI2yruL5y7Y95tA==" saltValue="ypJXa/mhQNxlzpvY3SpH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5" zoomScale="70" zoomScaleNormal="70" zoomScaleSheetLayoutView="100" workbookViewId="0">
      <selection activeCell="BL67" sqref="BL6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5" t="s">
        <v>46</v>
      </c>
      <c r="D55" s="1215"/>
      <c r="E55" s="1216"/>
      <c r="F55" s="122">
        <v>5808</v>
      </c>
      <c r="G55" s="122">
        <v>6798</v>
      </c>
      <c r="H55" s="123">
        <v>7533</v>
      </c>
    </row>
    <row r="56" spans="2:8" ht="52.5" customHeight="1" x14ac:dyDescent="0.15">
      <c r="B56" s="124"/>
      <c r="C56" s="1217" t="s">
        <v>47</v>
      </c>
      <c r="D56" s="1217"/>
      <c r="E56" s="1218"/>
      <c r="F56" s="125">
        <v>3976</v>
      </c>
      <c r="G56" s="125">
        <v>3826</v>
      </c>
      <c r="H56" s="126">
        <v>3721</v>
      </c>
    </row>
    <row r="57" spans="2:8" ht="53.25" customHeight="1" x14ac:dyDescent="0.15">
      <c r="B57" s="124"/>
      <c r="C57" s="1219" t="s">
        <v>48</v>
      </c>
      <c r="D57" s="1219"/>
      <c r="E57" s="1220"/>
      <c r="F57" s="127">
        <v>11452</v>
      </c>
      <c r="G57" s="127">
        <v>11453</v>
      </c>
      <c r="H57" s="128">
        <v>11512</v>
      </c>
    </row>
    <row r="58" spans="2:8" ht="45.75" customHeight="1" x14ac:dyDescent="0.15">
      <c r="B58" s="129"/>
      <c r="C58" s="1207" t="s">
        <v>587</v>
      </c>
      <c r="D58" s="1208"/>
      <c r="E58" s="1209"/>
      <c r="F58" s="130">
        <v>2122</v>
      </c>
      <c r="G58" s="130">
        <v>2324</v>
      </c>
      <c r="H58" s="131">
        <v>2526</v>
      </c>
    </row>
    <row r="59" spans="2:8" ht="45.75" customHeight="1" x14ac:dyDescent="0.15">
      <c r="B59" s="129"/>
      <c r="C59" s="1207" t="s">
        <v>586</v>
      </c>
      <c r="D59" s="1208"/>
      <c r="E59" s="1209"/>
      <c r="F59" s="130">
        <v>2023</v>
      </c>
      <c r="G59" s="130">
        <v>2029</v>
      </c>
      <c r="H59" s="131">
        <v>2033</v>
      </c>
    </row>
    <row r="60" spans="2:8" ht="45.75" customHeight="1" x14ac:dyDescent="0.15">
      <c r="B60" s="129"/>
      <c r="C60" s="1207" t="s">
        <v>588</v>
      </c>
      <c r="D60" s="1208"/>
      <c r="E60" s="1209"/>
      <c r="F60" s="130">
        <v>1644</v>
      </c>
      <c r="G60" s="130">
        <v>1566</v>
      </c>
      <c r="H60" s="131">
        <v>1490</v>
      </c>
    </row>
    <row r="61" spans="2:8" ht="45.75" customHeight="1" x14ac:dyDescent="0.15">
      <c r="B61" s="129"/>
      <c r="C61" s="1207" t="s">
        <v>589</v>
      </c>
      <c r="D61" s="1208"/>
      <c r="E61" s="1209"/>
      <c r="F61" s="130">
        <v>1273</v>
      </c>
      <c r="G61" s="130">
        <v>1077</v>
      </c>
      <c r="H61" s="131">
        <v>981</v>
      </c>
    </row>
    <row r="62" spans="2:8" ht="45.75" customHeight="1" thickBot="1" x14ac:dyDescent="0.2">
      <c r="B62" s="132"/>
      <c r="C62" s="1210" t="s">
        <v>590</v>
      </c>
      <c r="D62" s="1211"/>
      <c r="E62" s="1212"/>
      <c r="F62" s="133">
        <v>1158</v>
      </c>
      <c r="G62" s="133">
        <v>1077</v>
      </c>
      <c r="H62" s="134">
        <v>966</v>
      </c>
    </row>
    <row r="63" spans="2:8" ht="52.5" customHeight="1" thickBot="1" x14ac:dyDescent="0.2">
      <c r="B63" s="135"/>
      <c r="C63" s="1213" t="s">
        <v>49</v>
      </c>
      <c r="D63" s="1213"/>
      <c r="E63" s="1214"/>
      <c r="F63" s="136">
        <v>21236</v>
      </c>
      <c r="G63" s="136">
        <v>22076</v>
      </c>
      <c r="H63" s="137">
        <v>22766</v>
      </c>
    </row>
    <row r="64" spans="2:8" x14ac:dyDescent="0.15"/>
  </sheetData>
  <sheetProtection algorithmName="SHA-512" hashValue="GrKwcx5IUoiQV9W9IutVbMQT52yIjOe60V1GKGxYnFenDzn///hdBK4BW18ZselhxiZY39JCDHEnr/Aneus5Xw==" saltValue="/3+Mu9p5vZA3ytLZIykI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61679</v>
      </c>
      <c r="E3" s="156"/>
      <c r="F3" s="157">
        <v>42836</v>
      </c>
      <c r="G3" s="158"/>
      <c r="H3" s="159"/>
    </row>
    <row r="4" spans="1:8" x14ac:dyDescent="0.15">
      <c r="A4" s="160"/>
      <c r="B4" s="161"/>
      <c r="C4" s="162"/>
      <c r="D4" s="163">
        <v>27695</v>
      </c>
      <c r="E4" s="164"/>
      <c r="F4" s="165">
        <v>22936</v>
      </c>
      <c r="G4" s="166"/>
      <c r="H4" s="167"/>
    </row>
    <row r="5" spans="1:8" x14ac:dyDescent="0.15">
      <c r="A5" s="148" t="s">
        <v>523</v>
      </c>
      <c r="B5" s="153"/>
      <c r="C5" s="154"/>
      <c r="D5" s="155">
        <v>75586</v>
      </c>
      <c r="E5" s="156"/>
      <c r="F5" s="157">
        <v>44161</v>
      </c>
      <c r="G5" s="158"/>
      <c r="H5" s="159"/>
    </row>
    <row r="6" spans="1:8" x14ac:dyDescent="0.15">
      <c r="A6" s="160"/>
      <c r="B6" s="161"/>
      <c r="C6" s="162"/>
      <c r="D6" s="163">
        <v>17953</v>
      </c>
      <c r="E6" s="164"/>
      <c r="F6" s="165">
        <v>23644</v>
      </c>
      <c r="G6" s="166"/>
      <c r="H6" s="167"/>
    </row>
    <row r="7" spans="1:8" x14ac:dyDescent="0.15">
      <c r="A7" s="148" t="s">
        <v>524</v>
      </c>
      <c r="B7" s="153"/>
      <c r="C7" s="154"/>
      <c r="D7" s="155">
        <v>79614</v>
      </c>
      <c r="E7" s="156"/>
      <c r="F7" s="157">
        <v>43955</v>
      </c>
      <c r="G7" s="158"/>
      <c r="H7" s="159"/>
    </row>
    <row r="8" spans="1:8" x14ac:dyDescent="0.15">
      <c r="A8" s="160"/>
      <c r="B8" s="161"/>
      <c r="C8" s="162"/>
      <c r="D8" s="163">
        <v>23360</v>
      </c>
      <c r="E8" s="164"/>
      <c r="F8" s="165">
        <v>21318</v>
      </c>
      <c r="G8" s="166"/>
      <c r="H8" s="167"/>
    </row>
    <row r="9" spans="1:8" x14ac:dyDescent="0.15">
      <c r="A9" s="148" t="s">
        <v>525</v>
      </c>
      <c r="B9" s="153"/>
      <c r="C9" s="154"/>
      <c r="D9" s="155">
        <v>89409</v>
      </c>
      <c r="E9" s="156"/>
      <c r="F9" s="157">
        <v>41921</v>
      </c>
      <c r="G9" s="158"/>
      <c r="H9" s="159"/>
    </row>
    <row r="10" spans="1:8" x14ac:dyDescent="0.15">
      <c r="A10" s="160"/>
      <c r="B10" s="161"/>
      <c r="C10" s="162"/>
      <c r="D10" s="163">
        <v>49045</v>
      </c>
      <c r="E10" s="164"/>
      <c r="F10" s="165">
        <v>21655</v>
      </c>
      <c r="G10" s="166"/>
      <c r="H10" s="167"/>
    </row>
    <row r="11" spans="1:8" x14ac:dyDescent="0.15">
      <c r="A11" s="148" t="s">
        <v>526</v>
      </c>
      <c r="B11" s="153"/>
      <c r="C11" s="154"/>
      <c r="D11" s="155">
        <v>53421</v>
      </c>
      <c r="E11" s="156"/>
      <c r="F11" s="157">
        <v>44585</v>
      </c>
      <c r="G11" s="158"/>
      <c r="H11" s="159"/>
    </row>
    <row r="12" spans="1:8" x14ac:dyDescent="0.15">
      <c r="A12" s="160"/>
      <c r="B12" s="161"/>
      <c r="C12" s="168"/>
      <c r="D12" s="163">
        <v>47374</v>
      </c>
      <c r="E12" s="164"/>
      <c r="F12" s="165">
        <v>23077</v>
      </c>
      <c r="G12" s="166"/>
      <c r="H12" s="167"/>
    </row>
    <row r="13" spans="1:8" x14ac:dyDescent="0.15">
      <c r="A13" s="148"/>
      <c r="B13" s="153"/>
      <c r="C13" s="169"/>
      <c r="D13" s="170">
        <v>71942</v>
      </c>
      <c r="E13" s="171"/>
      <c r="F13" s="172">
        <v>43492</v>
      </c>
      <c r="G13" s="173"/>
      <c r="H13" s="159"/>
    </row>
    <row r="14" spans="1:8" x14ac:dyDescent="0.15">
      <c r="A14" s="160"/>
      <c r="B14" s="161"/>
      <c r="C14" s="162"/>
      <c r="D14" s="163">
        <v>33085</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13.46</v>
      </c>
      <c r="C19" s="174">
        <f>ROUND(VALUE(SUBSTITUTE(実質収支比率等に係る経年分析!G$48,"▲","-")),2)</f>
        <v>16.09</v>
      </c>
      <c r="D19" s="174">
        <f>ROUND(VALUE(SUBSTITUTE(実質収支比率等に係る経年分析!H$48,"▲","-")),2)</f>
        <v>20.84</v>
      </c>
      <c r="E19" s="174">
        <f>ROUND(VALUE(SUBSTITUTE(実質収支比率等に係る経年分析!I$48,"▲","-")),2)</f>
        <v>18.440000000000001</v>
      </c>
      <c r="F19" s="174">
        <f>ROUND(VALUE(SUBSTITUTE(実質収支比率等に係る経年分析!J$48,"▲","-")),2)</f>
        <v>18.09</v>
      </c>
    </row>
    <row r="20" spans="1:11" x14ac:dyDescent="0.15">
      <c r="A20" s="174" t="s">
        <v>53</v>
      </c>
      <c r="B20" s="174">
        <f>ROUND(VALUE(SUBSTITUTE(実質収支比率等に係る経年分析!F$47,"▲","-")),2)</f>
        <v>22.41</v>
      </c>
      <c r="C20" s="174">
        <f>ROUND(VALUE(SUBSTITUTE(実質収支比率等に係る経年分析!G$47,"▲","-")),2)</f>
        <v>21.26</v>
      </c>
      <c r="D20" s="174">
        <f>ROUND(VALUE(SUBSTITUTE(実質収支比率等に係る経年分析!H$47,"▲","-")),2)</f>
        <v>23.72</v>
      </c>
      <c r="E20" s="174">
        <f>ROUND(VALUE(SUBSTITUTE(実質収支比率等に係る経年分析!I$47,"▲","-")),2)</f>
        <v>28.5</v>
      </c>
      <c r="F20" s="174">
        <f>ROUND(VALUE(SUBSTITUTE(実質収支比率等に係る経年分析!J$47,"▲","-")),2)</f>
        <v>31.09</v>
      </c>
    </row>
    <row r="21" spans="1:11" x14ac:dyDescent="0.15">
      <c r="A21" s="174" t="s">
        <v>54</v>
      </c>
      <c r="B21" s="174">
        <f>IF(ISNUMBER(VALUE(SUBSTITUTE(実質収支比率等に係る経年分析!F$49,"▲","-"))),ROUND(VALUE(SUBSTITUTE(実質収支比率等に係る経年分析!F$49,"▲","-")),2),NA())</f>
        <v>-3.56</v>
      </c>
      <c r="C21" s="174">
        <f>IF(ISNUMBER(VALUE(SUBSTITUTE(実質収支比率等に係る経年分析!G$49,"▲","-"))),ROUND(VALUE(SUBSTITUTE(実質収支比率等に係る経年分析!G$49,"▲","-")),2),NA())</f>
        <v>-4.8499999999999996</v>
      </c>
      <c r="D21" s="174">
        <f>IF(ISNUMBER(VALUE(SUBSTITUTE(実質収支比率等に係る経年分析!H$49,"▲","-"))),ROUND(VALUE(SUBSTITUTE(実質収支比率等に係る経年分析!H$49,"▲","-")),2),NA())</f>
        <v>0.86</v>
      </c>
      <c r="E21" s="174">
        <f>IF(ISNUMBER(VALUE(SUBSTITUTE(実質収支比率等に係る経年分析!I$49,"▲","-"))),ROUND(VALUE(SUBSTITUTE(実質収支比率等に係る経年分析!I$49,"▲","-")),2),NA())</f>
        <v>-9.7200000000000006</v>
      </c>
      <c r="F21" s="174">
        <f>IF(ISNUMBER(VALUE(SUBSTITUTE(実質収支比率等に係る経年分析!J$49,"▲","-"))),ROUND(VALUE(SUBSTITUTE(実質収支比率等に係る経年分析!J$49,"▲","-")),2),NA())</f>
        <v>-6.09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1.62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1.48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v>
      </c>
    </row>
    <row r="32" spans="1:11" x14ac:dyDescent="0.15">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3.33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3.73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4.97</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16.079999999999998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20.84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18.09</v>
      </c>
    </row>
    <row r="36" spans="1:16" x14ac:dyDescent="0.15">
      <c r="A36" s="175" t="str">
        <f>IF(連結実質赤字比率に係る赤字・黒字の構成分析!C$34="",NA(),連結実質赤字比率に係る赤字・黒字の構成分析!C$34)</f>
        <v>国民健康保険事業特別会計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0.23</v>
      </c>
      <c r="J36" s="175">
        <f>IF(ROUND(VALUE(SUBSTITUTE(連結実質赤字比率に係る赤字・黒字の構成分析!J$34,"▲", "-")), 2) &lt; 0, ABS(ROUND(VALUE(SUBSTITUTE(連結実質赤字比率に係る赤字・黒字の構成分析!J$34,"▲", "-")), 2)), NA())</f>
        <v>7.0000000000000007E-2</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4970</v>
      </c>
      <c r="E42" s="176"/>
      <c r="F42" s="176"/>
      <c r="G42" s="176">
        <f>'実質公債費比率（分子）の構造'!L$52</f>
        <v>5057</v>
      </c>
      <c r="H42" s="176"/>
      <c r="I42" s="176"/>
      <c r="J42" s="176">
        <f>'実質公債費比率（分子）の構造'!M$52</f>
        <v>5036</v>
      </c>
      <c r="K42" s="176"/>
      <c r="L42" s="176"/>
      <c r="M42" s="176">
        <f>'実質公債費比率（分子）の構造'!N$52</f>
        <v>4803</v>
      </c>
      <c r="N42" s="176"/>
      <c r="O42" s="176"/>
      <c r="P42" s="176">
        <f>'実質公債費比率（分子）の構造'!O$52</f>
        <v>4915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15</v>
      </c>
      <c r="C44" s="176"/>
      <c r="D44" s="176"/>
      <c r="E44" s="176">
        <f>'実質公債費比率（分子）の構造'!L$50</f>
        <v>15</v>
      </c>
      <c r="F44" s="176"/>
      <c r="G44" s="176"/>
      <c r="H44" s="176">
        <f>'実質公債費比率（分子）の構造'!M$50</f>
        <v>13</v>
      </c>
      <c r="I44" s="176"/>
      <c r="J44" s="176"/>
      <c r="K44" s="176">
        <f>'実質公債費比率（分子）の構造'!N$50</f>
        <v>14</v>
      </c>
      <c r="L44" s="176"/>
      <c r="M44" s="176"/>
      <c r="N44" s="176">
        <f>'実質公債費比率（分子）の構造'!O$50</f>
        <v>6</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626</v>
      </c>
      <c r="C46" s="176"/>
      <c r="D46" s="176"/>
      <c r="E46" s="176">
        <f>'実質公債費比率（分子）の構造'!L$48</f>
        <v>601</v>
      </c>
      <c r="F46" s="176"/>
      <c r="G46" s="176"/>
      <c r="H46" s="176">
        <f>'実質公債費比率（分子）の構造'!M$48</f>
        <v>637</v>
      </c>
      <c r="I46" s="176"/>
      <c r="J46" s="176"/>
      <c r="K46" s="176">
        <f>'実質公債費比率（分子）の構造'!N$48</f>
        <v>595</v>
      </c>
      <c r="L46" s="176"/>
      <c r="M46" s="176"/>
      <c r="N46" s="176">
        <f>'実質公債費比率（分子）の構造'!O$48</f>
        <v>615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3653</v>
      </c>
      <c r="C49" s="176"/>
      <c r="D49" s="176"/>
      <c r="E49" s="176">
        <f>'実質公債費比率（分子）の構造'!L$45</f>
        <v>3504</v>
      </c>
      <c r="F49" s="176"/>
      <c r="G49" s="176"/>
      <c r="H49" s="176">
        <f>'実質公債費比率（分子）の構造'!M$45</f>
        <v>3598</v>
      </c>
      <c r="I49" s="176"/>
      <c r="J49" s="176"/>
      <c r="K49" s="176">
        <f>'実質公債費比率（分子）の構造'!N$45</f>
        <v>3709</v>
      </c>
      <c r="L49" s="176"/>
      <c r="M49" s="176"/>
      <c r="N49" s="176">
        <f>'実質公債費比率（分子）の構造'!O$45</f>
        <v>3672</v>
      </c>
      <c r="O49" s="176"/>
      <c r="P49" s="176"/>
    </row>
    <row r="50" spans="1:16" x14ac:dyDescent="0.15">
      <c r="A50" s="176" t="s">
        <v>67</v>
      </c>
      <c r="B50" s="176" t="e">
        <f>NA()</f>
        <v>#N/A</v>
      </c>
      <c r="C50" s="176">
        <f>IF(ISNUMBER('実質公債費比率（分子）の構造'!K$53),'実質公債費比率（分子）の構造'!K$53,NA())</f>
        <v>-676</v>
      </c>
      <c r="D50" s="176" t="e">
        <f>NA()</f>
        <v>#N/A</v>
      </c>
      <c r="E50" s="176" t="e">
        <f>NA()</f>
        <v>#N/A</v>
      </c>
      <c r="F50" s="176">
        <f>IF(ISNUMBER('実質公債費比率（分子）の構造'!L$53),'実質公債費比率（分子）の構造'!L$53,NA())</f>
        <v>-937</v>
      </c>
      <c r="G50" s="176" t="e">
        <f>NA()</f>
        <v>#N/A</v>
      </c>
      <c r="H50" s="176" t="e">
        <f>NA()</f>
        <v>#N/A</v>
      </c>
      <c r="I50" s="176">
        <f>IF(ISNUMBER('実質公債費比率（分子）の構造'!M$53),'実質公債費比率（分子）の構造'!M$53,NA())</f>
        <v>-788</v>
      </c>
      <c r="J50" s="176" t="e">
        <f>NA()</f>
        <v>#N/A</v>
      </c>
      <c r="K50" s="176" t="e">
        <f>NA()</f>
        <v>#N/A</v>
      </c>
      <c r="L50" s="176">
        <f>IF(ISNUMBER('実質公債費比率（分子）の構造'!N$53),'実質公債費比率（分子）の構造'!N$53,NA())</f>
        <v>-485</v>
      </c>
      <c r="M50" s="176" t="e">
        <f>NA()</f>
        <v>#N/A</v>
      </c>
      <c r="N50" s="176" t="e">
        <f>NA()</f>
        <v>#N/A</v>
      </c>
      <c r="O50" s="176">
        <f>IF(ISNUMBER('実質公債費比率（分子）の構造'!O$53),'実質公債費比率（分子）の構造'!O$53,NA())</f>
        <v>-622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42498</v>
      </c>
      <c r="E56" s="175"/>
      <c r="F56" s="175"/>
      <c r="G56" s="175">
        <f>'将来負担比率（分子）の構造'!J$52</f>
        <v>41641</v>
      </c>
      <c r="H56" s="175"/>
      <c r="I56" s="175"/>
      <c r="J56" s="175">
        <f>'将来負担比率（分子）の構造'!K$52</f>
        <v>40476</v>
      </c>
      <c r="K56" s="175"/>
      <c r="L56" s="175"/>
      <c r="M56" s="175">
        <f>'将来負担比率（分子）の構造'!L$52</f>
        <v>38952</v>
      </c>
      <c r="N56" s="175"/>
      <c r="O56" s="175"/>
      <c r="P56" s="175">
        <f>'将来負担比率（分子）の構造'!M$52</f>
        <v>37517</v>
      </c>
    </row>
    <row r="57" spans="1:16" x14ac:dyDescent="0.15">
      <c r="A57" s="175" t="s">
        <v>42</v>
      </c>
      <c r="B57" s="175"/>
      <c r="C57" s="175"/>
      <c r="D57" s="175">
        <f>'将来負担比率（分子）の構造'!I$51</f>
        <v>5118</v>
      </c>
      <c r="E57" s="175"/>
      <c r="F57" s="175"/>
      <c r="G57" s="175">
        <f>'将来負担比率（分子）の構造'!J$51</f>
        <v>4769</v>
      </c>
      <c r="H57" s="175"/>
      <c r="I57" s="175"/>
      <c r="J57" s="175">
        <f>'将来負担比率（分子）の構造'!K$51</f>
        <v>5852</v>
      </c>
      <c r="K57" s="175"/>
      <c r="L57" s="175"/>
      <c r="M57" s="175">
        <f>'将来負担比率（分子）の構造'!L$51</f>
        <v>4827</v>
      </c>
      <c r="N57" s="175"/>
      <c r="O57" s="175"/>
      <c r="P57" s="175">
        <f>'将来負担比率（分子）の構造'!M$51</f>
        <v>5034</v>
      </c>
    </row>
    <row r="58" spans="1:16" x14ac:dyDescent="0.15">
      <c r="A58" s="175" t="s">
        <v>41</v>
      </c>
      <c r="B58" s="175"/>
      <c r="C58" s="175"/>
      <c r="D58" s="175">
        <f>'将来負担比率（分子）の構造'!I$50</f>
        <v>22598</v>
      </c>
      <c r="E58" s="175"/>
      <c r="F58" s="175"/>
      <c r="G58" s="175">
        <f>'将来負担比率（分子）の構造'!J$50</f>
        <v>23019</v>
      </c>
      <c r="H58" s="175"/>
      <c r="I58" s="175"/>
      <c r="J58" s="175">
        <f>'将来負担比率（分子）の構造'!K$50</f>
        <v>25110</v>
      </c>
      <c r="K58" s="175"/>
      <c r="L58" s="175"/>
      <c r="M58" s="175">
        <f>'将来負担比率（分子）の構造'!L$50</f>
        <v>23891</v>
      </c>
      <c r="N58" s="175"/>
      <c r="O58" s="175"/>
      <c r="P58" s="175">
        <f>'将来負担比率（分子）の構造'!M$50</f>
        <v>24916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5164</v>
      </c>
      <c r="C62" s="175"/>
      <c r="D62" s="175"/>
      <c r="E62" s="175">
        <f>'将来負担比率（分子）の構造'!J$45</f>
        <v>5213</v>
      </c>
      <c r="F62" s="175"/>
      <c r="G62" s="175"/>
      <c r="H62" s="175">
        <f>'将来負担比率（分子）の構造'!K$45</f>
        <v>5124</v>
      </c>
      <c r="I62" s="175"/>
      <c r="J62" s="175"/>
      <c r="K62" s="175">
        <f>'将来負担比率（分子）の構造'!L$45</f>
        <v>5095</v>
      </c>
      <c r="L62" s="175"/>
      <c r="M62" s="175"/>
      <c r="N62" s="175">
        <f>'将来負担比率（分子）の構造'!M$45</f>
        <v>5285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9755</v>
      </c>
      <c r="C64" s="175"/>
      <c r="D64" s="175"/>
      <c r="E64" s="175">
        <f>'将来負担比率（分子）の構造'!J$43</f>
        <v>9199</v>
      </c>
      <c r="F64" s="175"/>
      <c r="G64" s="175"/>
      <c r="H64" s="175">
        <f>'将来負担比率（分子）の構造'!K$43</f>
        <v>7575</v>
      </c>
      <c r="I64" s="175"/>
      <c r="J64" s="175"/>
      <c r="K64" s="175">
        <f>'将来負担比率（分子）の構造'!L$43</f>
        <v>7020</v>
      </c>
      <c r="L64" s="175"/>
      <c r="M64" s="175"/>
      <c r="N64" s="175">
        <f>'将来負担比率（分子）の構造'!M$43</f>
        <v>6813</v>
      </c>
      <c r="O64" s="175"/>
      <c r="P64" s="175"/>
    </row>
    <row r="65" spans="1:16" x14ac:dyDescent="0.15">
      <c r="A65" s="175" t="s">
        <v>32</v>
      </c>
      <c r="B65" s="175">
        <f>'将来負担比率（分子）の構造'!I$42</f>
        <v>53</v>
      </c>
      <c r="C65" s="175"/>
      <c r="D65" s="175"/>
      <c r="E65" s="175">
        <f>'将来負担比率（分子）の構造'!J$42</f>
        <v>40</v>
      </c>
      <c r="F65" s="175"/>
      <c r="G65" s="175"/>
      <c r="H65" s="175">
        <f>'将来負担比率（分子）の構造'!K$42</f>
        <v>27</v>
      </c>
      <c r="I65" s="175"/>
      <c r="J65" s="175"/>
      <c r="K65" s="175">
        <f>'将来負担比率（分子）の構造'!L$42</f>
        <v>15</v>
      </c>
      <c r="L65" s="175"/>
      <c r="M65" s="175"/>
      <c r="N65" s="175">
        <f>'将来負担比率（分子）の構造'!M$42</f>
        <v>10</v>
      </c>
      <c r="O65" s="175"/>
      <c r="P65" s="175"/>
    </row>
    <row r="66" spans="1:16" x14ac:dyDescent="0.15">
      <c r="A66" s="175" t="s">
        <v>31</v>
      </c>
      <c r="B66" s="175">
        <f>'将来負担比率（分子）の構造'!I$41</f>
        <v>32570</v>
      </c>
      <c r="C66" s="175"/>
      <c r="D66" s="175"/>
      <c r="E66" s="175">
        <f>'将来負担比率（分子）の構造'!J$41</f>
        <v>33482</v>
      </c>
      <c r="F66" s="175"/>
      <c r="G66" s="175"/>
      <c r="H66" s="175">
        <f>'将来負担比率（分子）の構造'!K$41</f>
        <v>34024</v>
      </c>
      <c r="I66" s="175"/>
      <c r="J66" s="175"/>
      <c r="K66" s="175">
        <f>'将来負担比率（分子）の構造'!L$41</f>
        <v>34930</v>
      </c>
      <c r="L66" s="175"/>
      <c r="M66" s="175"/>
      <c r="N66" s="175">
        <f>'将来負担比率（分子）の構造'!M$41</f>
        <v>34677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5808</v>
      </c>
      <c r="C72" s="179">
        <f>基金残高に係る経年分析!G55</f>
        <v>6798</v>
      </c>
      <c r="D72" s="179">
        <f>基金残高に係る経年分析!H55</f>
        <v>7533</v>
      </c>
    </row>
    <row r="73" spans="1:16" x14ac:dyDescent="0.15">
      <c r="A73" s="178" t="s">
        <v>74</v>
      </c>
      <c r="B73" s="179">
        <f>基金残高に係る経年分析!F56</f>
        <v>3976</v>
      </c>
      <c r="C73" s="179">
        <f>基金残高に係る経年分析!G56</f>
        <v>3826</v>
      </c>
      <c r="D73" s="179">
        <f>基金残高に係る経年分析!H56</f>
        <v>3721</v>
      </c>
    </row>
    <row r="74" spans="1:16" x14ac:dyDescent="0.15">
      <c r="A74" s="178" t="s">
        <v>75</v>
      </c>
      <c r="B74" s="179">
        <f>基金残高に係る経年分析!F57</f>
        <v>11452</v>
      </c>
      <c r="C74" s="179">
        <f>基金残高に係る経年分析!G57</f>
        <v>11453</v>
      </c>
      <c r="D74" s="179">
        <f>基金残高に係る経年分析!H57</f>
        <v>11512</v>
      </c>
    </row>
  </sheetData>
  <sheetProtection algorithmName="SHA-512" hashValue="ZuO75gabOh/mWUINGRbO+20R4I0/w3fuJ+0ZbM32se8hGJ1+MaBjZWs8IvtAgqjsh0c4cNDpqLY4AJW4k5SS3Q==" saltValue="ObM9yevB59+VyKoFVcl8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水野 秀仁</cp:lastModifiedBy>
  <cp:lastPrinted>2025-03-11T07:40:09Z</cp:lastPrinted>
  <dcterms:created xsi:type="dcterms:W3CDTF">2025-02-19T02:42:10Z</dcterms:created>
  <dcterms:modified xsi:type="dcterms:W3CDTF">2025-03-11T07:40:14Z</dcterms:modified>
  <cp:category/>
</cp:coreProperties>
</file>