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1015\0894公園整備第9号\"/>
    </mc:Choice>
  </mc:AlternateContent>
  <xr:revisionPtr revIDLastSave="0" documentId="13_ncr:1_{A80314B2-4904-4C16-8D8D-CF3C04E85C95}" xr6:coauthVersionLast="47" xr6:coauthVersionMax="47" xr10:uidLastSave="{00000000-0000-0000-0000-000000000000}"/>
  <bookViews>
    <workbookView xWindow="15" yWindow="-14070" windowWidth="18255" windowHeight="10110" xr2:uid="{00000000-000D-0000-FFFF-FFFF00000000}"/>
  </bookViews>
  <sheets>
    <sheet name="数量総括表" sheetId="51" r:id="rId1"/>
    <sheet name="垂直はしご" sheetId="45" r:id="rId2"/>
    <sheet name="平均台" sheetId="52" r:id="rId3"/>
    <sheet name="背伸ばしベンチ" sheetId="54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M20045_" localSheetId="3">#REF!</definedName>
    <definedName name="_1M20045_" localSheetId="2">#REF!</definedName>
    <definedName name="_1M20045_">#REF!</definedName>
    <definedName name="_2M22045_" localSheetId="3">#REF!</definedName>
    <definedName name="_2M22045_" localSheetId="2">#REF!</definedName>
    <definedName name="_2M22045_">#REF!</definedName>
    <definedName name="_3M24045_" localSheetId="3">#REF!</definedName>
    <definedName name="_3M24045_" localSheetId="2">#REF!</definedName>
    <definedName name="_3M24045_">#REF!</definedName>
    <definedName name="_4M27045_" localSheetId="3">#REF!</definedName>
    <definedName name="_4M27045_" localSheetId="2">#REF!</definedName>
    <definedName name="_4M27045_">#REF!</definedName>
    <definedName name="_5M30045_" localSheetId="3">#REF!</definedName>
    <definedName name="_5M30045_" localSheetId="2">#REF!</definedName>
    <definedName name="_5M30045_">#REF!</definedName>
    <definedName name="_Fill" localSheetId="3" hidden="1">#REF!</definedName>
    <definedName name="_Fill" localSheetId="2" hidden="1">#REF!</definedName>
    <definedName name="_Fill" hidden="1">#REF!</definedName>
    <definedName name="_kb1" localSheetId="3">#REF!</definedName>
    <definedName name="_kb1" localSheetId="2">#REF!</definedName>
    <definedName name="_kb1">#REF!</definedName>
    <definedName name="_kb2" localSheetId="3">#REF!</definedName>
    <definedName name="_kb2" localSheetId="2">#REF!</definedName>
    <definedName name="_kb2">#REF!</definedName>
    <definedName name="_kb3" localSheetId="3">#REF!</definedName>
    <definedName name="_kb3" localSheetId="2">#REF!</definedName>
    <definedName name="_kb3">#REF!</definedName>
    <definedName name="_kh1" localSheetId="3">#REF!</definedName>
    <definedName name="_kh1" localSheetId="2">#REF!</definedName>
    <definedName name="_kh1">#REF!</definedName>
    <definedName name="_kh2" localSheetId="3">#REF!</definedName>
    <definedName name="_kh2" localSheetId="2">#REF!</definedName>
    <definedName name="_kh2">#REF!</definedName>
    <definedName name="_kh3" localSheetId="3">#REF!</definedName>
    <definedName name="_kh3" localSheetId="2">#REF!</definedName>
    <definedName name="_kh3">#REF!</definedName>
    <definedName name="_lb1" localSheetId="3">#REF!</definedName>
    <definedName name="_lb1" localSheetId="2">#REF!</definedName>
    <definedName name="_lb1">#REF!</definedName>
    <definedName name="_lb2" localSheetId="3">#REF!</definedName>
    <definedName name="_lb2" localSheetId="2">#REF!</definedName>
    <definedName name="_lb2">#REF!</definedName>
    <definedName name="_lb3" localSheetId="3">#REF!</definedName>
    <definedName name="_lb3" localSheetId="2">#REF!</definedName>
    <definedName name="_lb3">#REF!</definedName>
    <definedName name="_lb4" localSheetId="3">#REF!</definedName>
    <definedName name="_lb4" localSheetId="2">#REF!</definedName>
    <definedName name="_lb4">#REF!</definedName>
    <definedName name="_lb5" localSheetId="3">#REF!</definedName>
    <definedName name="_lb5" localSheetId="2">#REF!</definedName>
    <definedName name="_lb5">#REF!</definedName>
    <definedName name="_lh1" localSheetId="3">#REF!</definedName>
    <definedName name="_lh1" localSheetId="2">#REF!</definedName>
    <definedName name="_lh1">#REF!</definedName>
    <definedName name="_lh2" localSheetId="3">#REF!</definedName>
    <definedName name="_lh2" localSheetId="2">#REF!</definedName>
    <definedName name="_lh2">#REF!</definedName>
    <definedName name="_lh3" localSheetId="3">#REF!</definedName>
    <definedName name="_lh3" localSheetId="2">#REF!</definedName>
    <definedName name="_lh3">#REF!</definedName>
    <definedName name="_lh4" localSheetId="3">#REF!</definedName>
    <definedName name="_lh4" localSheetId="2">#REF!</definedName>
    <definedName name="_lh4">#REF!</definedName>
    <definedName name="_lh5" localSheetId="3">#REF!</definedName>
    <definedName name="_lh5" localSheetId="2">#REF!</definedName>
    <definedName name="_lh5">#REF!</definedName>
    <definedName name="_NH1" localSheetId="3">[1]P1上!#REF!</definedName>
    <definedName name="_NH1" localSheetId="2">[1]P1上!#REF!</definedName>
    <definedName name="_NH1">[1]P1上!#REF!</definedName>
    <definedName name="_NH2" localSheetId="3">[1]P1上!#REF!</definedName>
    <definedName name="_NH2" localSheetId="2">[1]P1上!#REF!</definedName>
    <definedName name="_NH2">[1]P1上!#REF!</definedName>
    <definedName name="_NH3" localSheetId="3">[1]P1上!#REF!</definedName>
    <definedName name="_NH3" localSheetId="2">[1]P1上!#REF!</definedName>
    <definedName name="_NH3">[1]P1上!#REF!</definedName>
    <definedName name="_NL2" localSheetId="3">[1]P1上!#REF!</definedName>
    <definedName name="_NL2" localSheetId="2">[1]P1上!#REF!</definedName>
    <definedName name="_NL2">[1]P1上!#REF!</definedName>
    <definedName name="_rb1" localSheetId="3">#REF!</definedName>
    <definedName name="_rb1" localSheetId="2">#REF!</definedName>
    <definedName name="_rb1">#REF!</definedName>
    <definedName name="_rb2" localSheetId="3">#REF!</definedName>
    <definedName name="_rb2" localSheetId="2">#REF!</definedName>
    <definedName name="_rb2">#REF!</definedName>
    <definedName name="_rb3" localSheetId="3">#REF!</definedName>
    <definedName name="_rb3" localSheetId="2">#REF!</definedName>
    <definedName name="_rb3">#REF!</definedName>
    <definedName name="_rb4" localSheetId="3">#REF!</definedName>
    <definedName name="_rb4" localSheetId="2">#REF!</definedName>
    <definedName name="_rb4">#REF!</definedName>
    <definedName name="_rb5" localSheetId="3">#REF!</definedName>
    <definedName name="_rb5" localSheetId="2">#REF!</definedName>
    <definedName name="_rb5">#REF!</definedName>
    <definedName name="_rh1" localSheetId="3">#REF!</definedName>
    <definedName name="_rh1" localSheetId="2">#REF!</definedName>
    <definedName name="_rh1">#REF!</definedName>
    <definedName name="_rh2" localSheetId="3">#REF!</definedName>
    <definedName name="_rh2" localSheetId="2">#REF!</definedName>
    <definedName name="_rh2">#REF!</definedName>
    <definedName name="_rh3" localSheetId="3">#REF!</definedName>
    <definedName name="_rh3" localSheetId="2">#REF!</definedName>
    <definedName name="_rh3">#REF!</definedName>
    <definedName name="_rh4" localSheetId="3">#REF!</definedName>
    <definedName name="_rh4" localSheetId="2">#REF!</definedName>
    <definedName name="_rh4">#REF!</definedName>
    <definedName name="_rh5" localSheetId="3">#REF!</definedName>
    <definedName name="_rh5" localSheetId="2">#REF!</definedName>
    <definedName name="_rh5">#REF!</definedName>
    <definedName name="_yb1" localSheetId="3">#REF!</definedName>
    <definedName name="_yb1" localSheetId="2">#REF!</definedName>
    <definedName name="_yb1">#REF!</definedName>
    <definedName name="_yb2" localSheetId="3">#REF!</definedName>
    <definedName name="_yb2" localSheetId="2">#REF!</definedName>
    <definedName name="_yb2">#REF!</definedName>
    <definedName name="_yb3" localSheetId="3">#REF!</definedName>
    <definedName name="_yb3" localSheetId="2">#REF!</definedName>
    <definedName name="_yb3">#REF!</definedName>
    <definedName name="_yb4" localSheetId="3">#REF!</definedName>
    <definedName name="_yb4" localSheetId="2">#REF!</definedName>
    <definedName name="_yb4">#REF!</definedName>
    <definedName name="_yb5" localSheetId="3">#REF!</definedName>
    <definedName name="_yb5" localSheetId="2">#REF!</definedName>
    <definedName name="_yb5">#REF!</definedName>
    <definedName name="_yb6" localSheetId="3">#REF!</definedName>
    <definedName name="_yb6" localSheetId="2">#REF!</definedName>
    <definedName name="_yb6">#REF!</definedName>
    <definedName name="_yh1" localSheetId="3">#REF!</definedName>
    <definedName name="_yh1" localSheetId="2">#REF!</definedName>
    <definedName name="_yh1">#REF!</definedName>
    <definedName name="_yh2" localSheetId="3">#REF!</definedName>
    <definedName name="_yh2" localSheetId="2">#REF!</definedName>
    <definedName name="_yh2">#REF!</definedName>
    <definedName name="_yh3" localSheetId="3">#REF!</definedName>
    <definedName name="_yh3" localSheetId="2">#REF!</definedName>
    <definedName name="_yh3">#REF!</definedName>
    <definedName name="_yh4" localSheetId="3">#REF!</definedName>
    <definedName name="_yh4" localSheetId="2">#REF!</definedName>
    <definedName name="_yh4">#REF!</definedName>
    <definedName name="_yh5" localSheetId="3">#REF!</definedName>
    <definedName name="_yh5" localSheetId="2">#REF!</definedName>
    <definedName name="_yh5">#REF!</definedName>
    <definedName name="_yh6" localSheetId="3">#REF!</definedName>
    <definedName name="_yh6" localSheetId="2">#REF!</definedName>
    <definedName name="_yh6">#REF!</definedName>
    <definedName name="_yh7" localSheetId="3">#REF!</definedName>
    <definedName name="_yh7" localSheetId="2">#REF!</definedName>
    <definedName name="_yh7">#REF!</definedName>
    <definedName name="\0">#N/A</definedName>
    <definedName name="\A" localSheetId="0">#REF!</definedName>
    <definedName name="\a" localSheetId="3">#REF!</definedName>
    <definedName name="\a" localSheetId="2">#REF!</definedName>
    <definedName name="\a">#REF!</definedName>
    <definedName name="\B" localSheetId="0">#REF!</definedName>
    <definedName name="\b" localSheetId="3">#REF!</definedName>
    <definedName name="\b" localSheetId="2">#REF!</definedName>
    <definedName name="\b">#REF!</definedName>
    <definedName name="\c" localSheetId="3">#REF!</definedName>
    <definedName name="\c" localSheetId="2">#REF!</definedName>
    <definedName name="\c">#REF!</definedName>
    <definedName name="\d" localSheetId="3">#REF!</definedName>
    <definedName name="\d" localSheetId="2">#REF!</definedName>
    <definedName name="\d">#REF!</definedName>
    <definedName name="\n" localSheetId="3">[2]縁石!#REF!</definedName>
    <definedName name="\n" localSheetId="2">[2]縁石!#REF!</definedName>
    <definedName name="\n">[2]縁石!#REF!</definedName>
    <definedName name="\p">#N/A</definedName>
    <definedName name="\z" localSheetId="3">#REF!</definedName>
    <definedName name="\z" localSheetId="2">#REF!</definedName>
    <definedName name="\z">#REF!</definedName>
    <definedName name="A_1">[3]入力!$Q$27</definedName>
    <definedName name="A_2">[3]入力!$Q$28</definedName>
    <definedName name="aaa" localSheetId="3">#REF!</definedName>
    <definedName name="aaa" localSheetId="2">#REF!</definedName>
    <definedName name="aaa">#REF!</definedName>
    <definedName name="aaaaa" localSheetId="3">#REF!</definedName>
    <definedName name="aaaaa" localSheetId="2">#REF!</definedName>
    <definedName name="aaaaa">#REF!</definedName>
    <definedName name="Ｂ">#N/A</definedName>
    <definedName name="CS">[3]入力!$Q$6</definedName>
    <definedName name="DB" localSheetId="3">[1]P1上!#REF!</definedName>
    <definedName name="DB" localSheetId="2">[1]P1上!#REF!</definedName>
    <definedName name="DB">[1]P1上!#REF!</definedName>
    <definedName name="DL_1">[3]入力!$K$28</definedName>
    <definedName name="DL_2">[3]入力!$K$29</definedName>
    <definedName name="DR_1">[3]入力!$K$30</definedName>
    <definedName name="DR_2">[3]入力!$K$31</definedName>
    <definedName name="F_1">[3]入力!$K$5</definedName>
    <definedName name="F_13">[3]入力!$K$17</definedName>
    <definedName name="F_16">[3]入力!$K$20</definedName>
    <definedName name="F_8">[3]入力!$K$12</definedName>
    <definedName name="FORM">[3]入力!$C$3</definedName>
    <definedName name="H_12">[3]入力!$F$16</definedName>
    <definedName name="H_15">[3]入力!$F$19</definedName>
    <definedName name="H_19">[3]入力!$F$23</definedName>
    <definedName name="H_4">[3]入力!$F$8</definedName>
    <definedName name="H_5">[3]入力!$F$9</definedName>
    <definedName name="H_8">[3]入力!$F$12</definedName>
    <definedName name="HL">[3]入力!$Q$42</definedName>
    <definedName name="HL_1">[3]入力!$Q$49</definedName>
    <definedName name="HL_2">[3]入力!$Q$50</definedName>
    <definedName name="HR">[3]入力!$Q$43</definedName>
    <definedName name="HR_1">[3]入力!$Q$51</definedName>
    <definedName name="HR_2">[3]入力!$Q$52</definedName>
    <definedName name="kaa" localSheetId="3">#REF!</definedName>
    <definedName name="kaa" localSheetId="2">#REF!</definedName>
    <definedName name="kaa">#REF!</definedName>
    <definedName name="kab" localSheetId="3">#REF!</definedName>
    <definedName name="kab" localSheetId="2">#REF!</definedName>
    <definedName name="kab">#REF!</definedName>
    <definedName name="katal" localSheetId="3">#REF!</definedName>
    <definedName name="katal" localSheetId="2">#REF!</definedName>
    <definedName name="katal">#REF!</definedName>
    <definedName name="katar" localSheetId="3">#REF!</definedName>
    <definedName name="katar" localSheetId="2">#REF!</definedName>
    <definedName name="katar">#REF!</definedName>
    <definedName name="kca" localSheetId="3">#REF!</definedName>
    <definedName name="kca" localSheetId="2">#REF!</definedName>
    <definedName name="kca">#REF!</definedName>
    <definedName name="kcb" localSheetId="3">#REF!</definedName>
    <definedName name="kcb" localSheetId="2">#REF!</definedName>
    <definedName name="kcb">#REF!</definedName>
    <definedName name="kisol" localSheetId="3">#REF!</definedName>
    <definedName name="kisol" localSheetId="2">#REF!</definedName>
    <definedName name="kisol">#REF!</definedName>
    <definedName name="kisor" localSheetId="3">#REF!</definedName>
    <definedName name="kisor" localSheetId="2">#REF!</definedName>
    <definedName name="kisor">#REF!</definedName>
    <definedName name="kka" localSheetId="3">#REF!</definedName>
    <definedName name="kka" localSheetId="2">#REF!</definedName>
    <definedName name="kka">#REF!</definedName>
    <definedName name="kkb" localSheetId="3">#REF!</definedName>
    <definedName name="kkb" localSheetId="2">#REF!</definedName>
    <definedName name="kkb">#REF!</definedName>
    <definedName name="kozo" localSheetId="3">#REF!</definedName>
    <definedName name="kozo" localSheetId="2">#REF!</definedName>
    <definedName name="kozo">#REF!</definedName>
    <definedName name="KO合計" localSheetId="3">#REF!</definedName>
    <definedName name="KO合計" localSheetId="2">#REF!</definedName>
    <definedName name="KO合計">#REF!</definedName>
    <definedName name="ksa" localSheetId="3">#REF!</definedName>
    <definedName name="ksa" localSheetId="2">#REF!</definedName>
    <definedName name="ksa">#REF!</definedName>
    <definedName name="ksb" localSheetId="3">#REF!</definedName>
    <definedName name="ksb" localSheetId="2">#REF!</definedName>
    <definedName name="ksb">#REF!</definedName>
    <definedName name="KUID" localSheetId="3">#REF!</definedName>
    <definedName name="KUID" localSheetId="2">#REF!</definedName>
    <definedName name="KUID">#REF!</definedName>
    <definedName name="KUIL" localSheetId="3">#REF!</definedName>
    <definedName name="KUIL" localSheetId="2">#REF!</definedName>
    <definedName name="KUIL">#REF!</definedName>
    <definedName name="KUIN" localSheetId="3">#REF!</definedName>
    <definedName name="KUIN" localSheetId="2">#REF!</definedName>
    <definedName name="KUIN">#REF!</definedName>
    <definedName name="L_2">[3]入力!$F$29</definedName>
    <definedName name="L_3">[3]入力!$F$30</definedName>
    <definedName name="L_4">[3]入力!$F$31</definedName>
    <definedName name="L_5">[3]入力!$F$32</definedName>
    <definedName name="LA_1">[3]入力!$Q$22</definedName>
    <definedName name="LA_2">[3]入力!$Q$23</definedName>
    <definedName name="lb" localSheetId="3">#REF!</definedName>
    <definedName name="lb" localSheetId="2">#REF!</definedName>
    <definedName name="lb">#REF!</definedName>
    <definedName name="lh" localSheetId="3">#REF!</definedName>
    <definedName name="lh" localSheetId="2">#REF!</definedName>
    <definedName name="lh">#REF!</definedName>
    <definedName name="ll" localSheetId="3">#REF!</definedName>
    <definedName name="ll" localSheetId="2">#REF!</definedName>
    <definedName name="ll">#REF!</definedName>
    <definedName name="LL_1">[3]入力!$Q$32</definedName>
    <definedName name="LL_2">[3]入力!$Q$33</definedName>
    <definedName name="LL2_1">[3]入力!$Q$37</definedName>
    <definedName name="LL2_2">[3]入力!$Q$38</definedName>
    <definedName name="LR_1">[3]入力!$Q$34</definedName>
    <definedName name="LR_2">[3]入力!$Q$35</definedName>
    <definedName name="LR2_1">[3]入力!$Q$39</definedName>
    <definedName name="LR2_2">[3]入力!$Q$40</definedName>
    <definedName name="MA">[3]入力!$Q$20</definedName>
    <definedName name="maen" localSheetId="3">#REF!</definedName>
    <definedName name="maen" localSheetId="2">#REF!</definedName>
    <definedName name="maen">#REF!</definedName>
    <definedName name="mejil" localSheetId="3">#REF!</definedName>
    <definedName name="mejil" localSheetId="2">#REF!</definedName>
    <definedName name="mejil">#REF!</definedName>
    <definedName name="mejir" localSheetId="3">#REF!</definedName>
    <definedName name="mejir" localSheetId="2">#REF!</definedName>
    <definedName name="mejir">#REF!</definedName>
    <definedName name="MP合計" localSheetId="3">#REF!</definedName>
    <definedName name="MP合計" localSheetId="2">#REF!</definedName>
    <definedName name="MP合計">#REF!</definedName>
    <definedName name="NA" localSheetId="3">[1]P1上!#REF!</definedName>
    <definedName name="NA" localSheetId="2">[1]P1上!#REF!</definedName>
    <definedName name="NA">[1]P1上!#REF!</definedName>
    <definedName name="naral" localSheetId="3">#REF!</definedName>
    <definedName name="naral" localSheetId="2">#REF!</definedName>
    <definedName name="naral">#REF!</definedName>
    <definedName name="narar" localSheetId="3">#REF!</definedName>
    <definedName name="narar" localSheetId="2">#REF!</definedName>
    <definedName name="narar">#REF!</definedName>
    <definedName name="NB" localSheetId="3">[1]P1上!#REF!</definedName>
    <definedName name="NB" localSheetId="2">[1]P1上!#REF!</definedName>
    <definedName name="NB">[1]P1上!#REF!</definedName>
    <definedName name="NL" localSheetId="3">[1]P1上!#REF!</definedName>
    <definedName name="NL" localSheetId="2">[1]P1上!#REF!</definedName>
    <definedName name="NL">[1]P1上!#REF!</definedName>
    <definedName name="p120総括" localSheetId="3">[1]P1上!#REF!</definedName>
    <definedName name="p120総括" localSheetId="2">[1]P1上!#REF!</definedName>
    <definedName name="p120総括">[1]P1上!#REF!</definedName>
    <definedName name="p121総括" localSheetId="3">#REF!</definedName>
    <definedName name="p121総括" localSheetId="2">#REF!</definedName>
    <definedName name="p121総括">#REF!</definedName>
    <definedName name="ｐ122総括" localSheetId="3">#REF!</definedName>
    <definedName name="ｐ122総括" localSheetId="2">#REF!</definedName>
    <definedName name="ｐ122総括">#REF!</definedName>
    <definedName name="p123総括" localSheetId="3">#REF!</definedName>
    <definedName name="p123総括" localSheetId="2">#REF!</definedName>
    <definedName name="p123総括">#REF!</definedName>
    <definedName name="P124総括" localSheetId="3">#REF!</definedName>
    <definedName name="P124総括" localSheetId="2">#REF!</definedName>
    <definedName name="P124総括">#REF!</definedName>
    <definedName name="P125総括" localSheetId="3">#REF!</definedName>
    <definedName name="P125総括" localSheetId="2">#REF!</definedName>
    <definedName name="P125総括">#REF!</definedName>
    <definedName name="P126総括" localSheetId="3">#REF!</definedName>
    <definedName name="P126総括" localSheetId="2">#REF!</definedName>
    <definedName name="P126総括">#REF!</definedName>
    <definedName name="P133総括" localSheetId="3">#REF!</definedName>
    <definedName name="P133総括" localSheetId="2">#REF!</definedName>
    <definedName name="P133総括">#REF!</definedName>
    <definedName name="P134総括" localSheetId="3">#REF!</definedName>
    <definedName name="P134総括" localSheetId="2">#REF!</definedName>
    <definedName name="P134総括">#REF!</definedName>
    <definedName name="PN">[3]入力!$B$3</definedName>
    <definedName name="_xlnm.Print_Area" localSheetId="1">垂直はしご!$A$1:$O$32</definedName>
    <definedName name="_xlnm.Print_Area" localSheetId="0">数量総括表!$F$4:$Q$68</definedName>
    <definedName name="_xlnm.Print_Area" localSheetId="3">背伸ばしベンチ!$A$1:$O$32</definedName>
    <definedName name="_xlnm.Print_Area" localSheetId="2">平均台!$A$1:$O$32</definedName>
    <definedName name="_xlnm.Print_Area">#REF!</definedName>
    <definedName name="PRINT_AREA_MI" localSheetId="3">#REF!</definedName>
    <definedName name="PRINT_AREA_MI" localSheetId="2">#REF!</definedName>
    <definedName name="PRINT_AREA_MI">#REF!</definedName>
    <definedName name="PU3側溝Ｂ" localSheetId="3">[4]数量計算書!#REF!</definedName>
    <definedName name="PU3側溝Ｂ" localSheetId="2">[4]数量計算書!#REF!</definedName>
    <definedName name="PU3側溝Ｂ">[4]数量計算書!#REF!</definedName>
    <definedName name="R_1">[3]入力!$K$24</definedName>
    <definedName name="R_2">[3]入力!$K$25</definedName>
    <definedName name="R_3">[3]入力!$K$26</definedName>
    <definedName name="RA_1">[3]入力!$Q$24</definedName>
    <definedName name="RA_2">[3]入力!$Q$25</definedName>
    <definedName name="rb" localSheetId="3">#REF!</definedName>
    <definedName name="rb" localSheetId="2">#REF!</definedName>
    <definedName name="rb">#REF!</definedName>
    <definedName name="rh" localSheetId="3">#REF!</definedName>
    <definedName name="rh" localSheetId="2">#REF!</definedName>
    <definedName name="rh">#REF!</definedName>
    <definedName name="SP合計" localSheetId="3">#REF!</definedName>
    <definedName name="SP合計" localSheetId="2">#REF!</definedName>
    <definedName name="SP合計">#REF!</definedName>
    <definedName name="suryo" localSheetId="3">#REF!</definedName>
    <definedName name="suryo" localSheetId="2">#REF!</definedName>
    <definedName name="suryo">#REF!</definedName>
    <definedName name="TP合計" localSheetId="3">#REF!</definedName>
    <definedName name="TP合計" localSheetId="2">#REF!</definedName>
    <definedName name="TP合計">#REF!</definedName>
    <definedName name="usiron" localSheetId="3">#REF!</definedName>
    <definedName name="usiron" localSheetId="2">#REF!</definedName>
    <definedName name="usiron">#REF!</definedName>
    <definedName name="yb" localSheetId="3">#REF!</definedName>
    <definedName name="yb" localSheetId="2">#REF!</definedName>
    <definedName name="yb">#REF!</definedName>
    <definedName name="yh" localSheetId="3">#REF!</definedName>
    <definedName name="yh" localSheetId="2">#REF!</definedName>
    <definedName name="yh">#REF!</definedName>
    <definedName name="あｑすぁで" localSheetId="3">#REF!</definedName>
    <definedName name="あｑすぁで" localSheetId="2">#REF!</definedName>
    <definedName name="あｑすぁで">#REF!</definedName>
    <definedName name="あああ" localSheetId="3">#REF!</definedName>
    <definedName name="あああ" localSheetId="2">#REF!</definedName>
    <definedName name="あああ">#REF!</definedName>
    <definedName name="でえ" localSheetId="3">#REF!</definedName>
    <definedName name="でえ" localSheetId="2">#REF!</definedName>
    <definedName name="でえ">#REF!</definedName>
    <definedName name="ﾌﾞﾛｯｸ合計" localSheetId="3">#REF!</definedName>
    <definedName name="ﾌﾞﾛｯｸ合計" localSheetId="2">#REF!</definedName>
    <definedName name="ﾌﾞﾛｯｸ合計">#REF!</definedName>
    <definedName name="横合計" localSheetId="3">#REF!</definedName>
    <definedName name="横合計" localSheetId="2">#REF!</definedName>
    <definedName name="横合計">#REF!</definedName>
    <definedName name="階段Ａ任">#N/A</definedName>
    <definedName name="街渠桝" localSheetId="3">[4]数量計算書!#REF!</definedName>
    <definedName name="街渠桝" localSheetId="2">[4]数量計算書!#REF!</definedName>
    <definedName name="街渠桝">[4]数量計算書!#REF!</definedName>
    <definedName name="基１" localSheetId="3">#REF!</definedName>
    <definedName name="基１" localSheetId="2">#REF!</definedName>
    <definedName name="基１">#REF!</definedName>
    <definedName name="基２" localSheetId="3">#REF!</definedName>
    <definedName name="基２" localSheetId="2">#REF!</definedName>
    <definedName name="基２">#REF!</definedName>
    <definedName name="基４" localSheetId="3">#REF!</definedName>
    <definedName name="基４" localSheetId="2">#REF!</definedName>
    <definedName name="基４">#REF!</definedName>
    <definedName name="基５" localSheetId="3">#REF!</definedName>
    <definedName name="基５" localSheetId="2">#REF!</definedName>
    <definedName name="基５">#REF!</definedName>
    <definedName name="基６" localSheetId="3">#REF!</definedName>
    <definedName name="基６" localSheetId="2">#REF!</definedName>
    <definedName name="基６">#REF!</definedName>
    <definedName name="吸１" localSheetId="3">#REF!</definedName>
    <definedName name="吸１" localSheetId="2">#REF!</definedName>
    <definedName name="吸１">#REF!</definedName>
    <definedName name="吸１１" localSheetId="3">#REF!</definedName>
    <definedName name="吸１１" localSheetId="2">#REF!</definedName>
    <definedName name="吸１１">#REF!</definedName>
    <definedName name="吸１２" localSheetId="3">#REF!</definedName>
    <definedName name="吸１２" localSheetId="2">#REF!</definedName>
    <definedName name="吸１２">#REF!</definedName>
    <definedName name="吸１３" localSheetId="3">#REF!</definedName>
    <definedName name="吸１３" localSheetId="2">#REF!</definedName>
    <definedName name="吸１３">#REF!</definedName>
    <definedName name="吸１４" localSheetId="3">#REF!</definedName>
    <definedName name="吸１４" localSheetId="2">#REF!</definedName>
    <definedName name="吸１４">#REF!</definedName>
    <definedName name="吸２" localSheetId="3">#REF!</definedName>
    <definedName name="吸２" localSheetId="2">#REF!</definedName>
    <definedName name="吸２">#REF!</definedName>
    <definedName name="吸４" localSheetId="3">#REF!</definedName>
    <definedName name="吸４" localSheetId="2">#REF!</definedName>
    <definedName name="吸４">#REF!</definedName>
    <definedName name="吸５" localSheetId="3">#REF!</definedName>
    <definedName name="吸５" localSheetId="2">#REF!</definedName>
    <definedName name="吸５">#REF!</definedName>
    <definedName name="吸６" localSheetId="3">#REF!</definedName>
    <definedName name="吸６" localSheetId="2">#REF!</definedName>
    <definedName name="吸６">#REF!</definedName>
    <definedName name="均１" localSheetId="3">#REF!</definedName>
    <definedName name="均１" localSheetId="2">#REF!</definedName>
    <definedName name="均１">#REF!</definedName>
    <definedName name="均２" localSheetId="3">#REF!</definedName>
    <definedName name="均２" localSheetId="2">#REF!</definedName>
    <definedName name="均２">#REF!</definedName>
    <definedName name="均３" localSheetId="3">#REF!</definedName>
    <definedName name="均３" localSheetId="2">#REF!</definedName>
    <definedName name="均３">#REF!</definedName>
    <definedName name="均５" localSheetId="3">#REF!</definedName>
    <definedName name="均５" localSheetId="2">#REF!</definedName>
    <definedName name="均５">#REF!</definedName>
    <definedName name="均６" localSheetId="3">#REF!</definedName>
    <definedName name="均６" localSheetId="2">#REF!</definedName>
    <definedName name="均６">#REF!</definedName>
    <definedName name="屈折桝Ⅰ型" localSheetId="3">[4]数量計算書!#REF!</definedName>
    <definedName name="屈折桝Ⅰ型" localSheetId="2">[4]数量計算書!#REF!</definedName>
    <definedName name="屈折桝Ⅰ型">[4]数量計算書!#REF!</definedName>
    <definedName name="屈折桝Ⅱ型" localSheetId="3">[4]数量計算書!#REF!</definedName>
    <definedName name="屈折桝Ⅱ型" localSheetId="2">[4]数量計算書!#REF!</definedName>
    <definedName name="屈折桝Ⅱ型">[4]数量計算書!#REF!</definedName>
    <definedName name="屈折桝Ⅲ型" localSheetId="3">[4]数量計算書!#REF!</definedName>
    <definedName name="屈折桝Ⅲ型" localSheetId="2">[4]数量計算書!#REF!</definedName>
    <definedName name="屈折桝Ⅲ型">[4]数量計算書!#REF!</definedName>
    <definedName name="材料0" localSheetId="3">#REF!</definedName>
    <definedName name="材料0" localSheetId="2">#REF!</definedName>
    <definedName name="材料0">#REF!</definedName>
    <definedName name="材料1" localSheetId="3">#REF!</definedName>
    <definedName name="材料1" localSheetId="2">#REF!</definedName>
    <definedName name="材料1">#REF!</definedName>
    <definedName name="残土" localSheetId="3">#REF!</definedName>
    <definedName name="残土" localSheetId="2">#REF!</definedName>
    <definedName name="残土">#REF!</definedName>
    <definedName name="集計" localSheetId="3">#REF!</definedName>
    <definedName name="集計" localSheetId="2">#REF!</definedName>
    <definedName name="集計">#REF!</definedName>
    <definedName name="水１" localSheetId="3">#REF!</definedName>
    <definedName name="水１" localSheetId="2">#REF!</definedName>
    <definedName name="水１">#REF!</definedName>
    <definedName name="水１１" localSheetId="3">#REF!</definedName>
    <definedName name="水１１" localSheetId="2">#REF!</definedName>
    <definedName name="水１１">#REF!</definedName>
    <definedName name="水１２" localSheetId="3">#REF!</definedName>
    <definedName name="水１２" localSheetId="2">#REF!</definedName>
    <definedName name="水１２">#REF!</definedName>
    <definedName name="水１３" localSheetId="3">#REF!</definedName>
    <definedName name="水１３" localSheetId="2">#REF!</definedName>
    <definedName name="水１３">#REF!</definedName>
    <definedName name="水１４" localSheetId="3">#REF!</definedName>
    <definedName name="水１４" localSheetId="2">#REF!</definedName>
    <definedName name="水１４">#REF!</definedName>
    <definedName name="水２" localSheetId="3">#REF!</definedName>
    <definedName name="水２" localSheetId="2">#REF!</definedName>
    <definedName name="水２">#REF!</definedName>
    <definedName name="水４" localSheetId="3">#REF!</definedName>
    <definedName name="水４" localSheetId="2">#REF!</definedName>
    <definedName name="水４">#REF!</definedName>
    <definedName name="水５" localSheetId="3">#REF!</definedName>
    <definedName name="水５" localSheetId="2">#REF!</definedName>
    <definedName name="水５">#REF!</definedName>
    <definedName name="水６" localSheetId="3">#REF!</definedName>
    <definedName name="水６" localSheetId="2">#REF!</definedName>
    <definedName name="水６">#REF!</definedName>
    <definedName name="数量表0" localSheetId="3">#REF!</definedName>
    <definedName name="数量表0" localSheetId="2">#REF!</definedName>
    <definedName name="数量表0">#REF!</definedName>
    <definedName name="数量表1" localSheetId="3">#REF!</definedName>
    <definedName name="数量表1" localSheetId="2">#REF!</definedName>
    <definedName name="数量表1">#REF!</definedName>
    <definedName name="断面計算" localSheetId="3">#REF!</definedName>
    <definedName name="断面計算" localSheetId="2">#REF!</definedName>
    <definedName name="断面計算">#REF!</definedName>
    <definedName name="天１１" localSheetId="3">#REF!</definedName>
    <definedName name="天１１" localSheetId="2">#REF!</definedName>
    <definedName name="天１１">#REF!</definedName>
    <definedName name="天１２" localSheetId="3">#REF!</definedName>
    <definedName name="天１２" localSheetId="2">#REF!</definedName>
    <definedName name="天１２">#REF!</definedName>
    <definedName name="天１３" localSheetId="3">#REF!</definedName>
    <definedName name="天１３" localSheetId="2">#REF!</definedName>
    <definedName name="天１３">#REF!</definedName>
    <definedName name="天１４" localSheetId="3">#REF!</definedName>
    <definedName name="天１４" localSheetId="2">#REF!</definedName>
    <definedName name="天１４">#REF!</definedName>
    <definedName name="土量" localSheetId="3">#REF!</definedName>
    <definedName name="土量" localSheetId="2">#REF!</definedName>
    <definedName name="土量">#REF!</definedName>
    <definedName name="透合計" localSheetId="3">#REF!</definedName>
    <definedName name="透合計" localSheetId="2">#REF!</definedName>
    <definedName name="透合計">#REF!</definedName>
    <definedName name="本合金" localSheetId="3">#REF!</definedName>
    <definedName name="本合金" localSheetId="2">#REF!</definedName>
    <definedName name="本合金">#REF!</definedName>
    <definedName name="本線" localSheetId="3">#REF!</definedName>
    <definedName name="本線" localSheetId="2">#REF!</definedName>
    <definedName name="本線">#REF!</definedName>
    <definedName name="埋１１" localSheetId="3">#REF!</definedName>
    <definedName name="埋１１" localSheetId="2">#REF!</definedName>
    <definedName name="埋１１">#REF!</definedName>
    <definedName name="埋１２" localSheetId="3">#REF!</definedName>
    <definedName name="埋１２" localSheetId="2">#REF!</definedName>
    <definedName name="埋１２">#REF!</definedName>
    <definedName name="埋１３" localSheetId="3">#REF!</definedName>
    <definedName name="埋１３" localSheetId="2">#REF!</definedName>
    <definedName name="埋１３">#REF!</definedName>
    <definedName name="埋１４" localSheetId="3">#REF!</definedName>
    <definedName name="埋１４" localSheetId="2">#REF!</definedName>
    <definedName name="埋１４">#REF!</definedName>
    <definedName name="名１" localSheetId="3">#REF!</definedName>
    <definedName name="名１" localSheetId="2">#REF!</definedName>
    <definedName name="名１">#REF!</definedName>
    <definedName name="名１１" localSheetId="3">#REF!</definedName>
    <definedName name="名１１" localSheetId="2">#REF!</definedName>
    <definedName name="名１１">#REF!</definedName>
    <definedName name="名１２" localSheetId="3">#REF!</definedName>
    <definedName name="名１２" localSheetId="2">#REF!</definedName>
    <definedName name="名１２">#REF!</definedName>
    <definedName name="名１３" localSheetId="3">#REF!</definedName>
    <definedName name="名１３" localSheetId="2">#REF!</definedName>
    <definedName name="名１３">#REF!</definedName>
    <definedName name="名１４" localSheetId="3">#REF!</definedName>
    <definedName name="名１４" localSheetId="2">#REF!</definedName>
    <definedName name="名１４">#REF!</definedName>
    <definedName name="名２" localSheetId="3">#REF!</definedName>
    <definedName name="名２" localSheetId="2">#REF!</definedName>
    <definedName name="名２">#REF!</definedName>
    <definedName name="名３" localSheetId="3">#REF!</definedName>
    <definedName name="名３" localSheetId="2">#REF!</definedName>
    <definedName name="名３">#REF!</definedName>
    <definedName name="名４" localSheetId="3">#REF!</definedName>
    <definedName name="名４" localSheetId="2">#REF!</definedName>
    <definedName name="名４">#REF!</definedName>
    <definedName name="名５" localSheetId="3">#REF!</definedName>
    <definedName name="名５" localSheetId="2">#REF!</definedName>
    <definedName name="名５">#REF!</definedName>
    <definedName name="名６" localSheetId="3">#REF!</definedName>
    <definedName name="名６" localSheetId="2">#REF!</definedName>
    <definedName name="名６">#REF!</definedName>
    <definedName name="名ｒ１" localSheetId="3">#REF!</definedName>
    <definedName name="名ｒ１" localSheetId="2">#REF!</definedName>
    <definedName name="名ｒ１">#REF!</definedName>
    <definedName name="面１" localSheetId="3">#REF!</definedName>
    <definedName name="面１" localSheetId="2">#REF!</definedName>
    <definedName name="面１">#REF!</definedName>
    <definedName name="面１１" localSheetId="3">#REF!</definedName>
    <definedName name="面１１" localSheetId="2">#REF!</definedName>
    <definedName name="面１１">#REF!</definedName>
    <definedName name="面１２" localSheetId="3">#REF!</definedName>
    <definedName name="面１２" localSheetId="2">#REF!</definedName>
    <definedName name="面１２">#REF!</definedName>
    <definedName name="面１３" localSheetId="3">#REF!</definedName>
    <definedName name="面１３" localSheetId="2">#REF!</definedName>
    <definedName name="面１３">#REF!</definedName>
    <definedName name="面１４" localSheetId="3">#REF!</definedName>
    <definedName name="面１４" localSheetId="2">#REF!</definedName>
    <definedName name="面１４">#REF!</definedName>
    <definedName name="面２" localSheetId="3">#REF!</definedName>
    <definedName name="面２" localSheetId="2">#REF!</definedName>
    <definedName name="面２">#REF!</definedName>
    <definedName name="面３" localSheetId="3">#REF!</definedName>
    <definedName name="面３" localSheetId="2">#REF!</definedName>
    <definedName name="面３">#REF!</definedName>
    <definedName name="面４" localSheetId="3">#REF!</definedName>
    <definedName name="面４" localSheetId="2">#REF!</definedName>
    <definedName name="面４">#REF!</definedName>
    <definedName name="面５" localSheetId="3">#REF!</definedName>
    <definedName name="面５" localSheetId="2">#REF!</definedName>
    <definedName name="面５">#REF!</definedName>
    <definedName name="面６" localSheetId="3">#REF!</definedName>
    <definedName name="面６" localSheetId="2">#REF!</definedName>
    <definedName name="面６">#REF!</definedName>
    <definedName name="目１" localSheetId="3">#REF!</definedName>
    <definedName name="目１" localSheetId="2">#REF!</definedName>
    <definedName name="目１">#REF!</definedName>
    <definedName name="目１１" localSheetId="3">#REF!</definedName>
    <definedName name="目１１" localSheetId="2">#REF!</definedName>
    <definedName name="目１１">#REF!</definedName>
    <definedName name="目１２" localSheetId="3">#REF!</definedName>
    <definedName name="目１２" localSheetId="2">#REF!</definedName>
    <definedName name="目１２">#REF!</definedName>
    <definedName name="目１３" localSheetId="3">#REF!</definedName>
    <definedName name="目１３" localSheetId="2">#REF!</definedName>
    <definedName name="目１３">#REF!</definedName>
    <definedName name="目１４" localSheetId="3">#REF!</definedName>
    <definedName name="目１４" localSheetId="2">#REF!</definedName>
    <definedName name="目１４">#REF!</definedName>
    <definedName name="目２" localSheetId="3">#REF!</definedName>
    <definedName name="目２" localSheetId="2">#REF!</definedName>
    <definedName name="目２">#REF!</definedName>
    <definedName name="目５" localSheetId="3">#REF!</definedName>
    <definedName name="目５" localSheetId="2">#REF!</definedName>
    <definedName name="目５">#REF!</definedName>
    <definedName name="目６" localSheetId="3">#REF!</definedName>
    <definedName name="目６" localSheetId="2">#REF!</definedName>
    <definedName name="目６">#REF!</definedName>
    <definedName name="裏１" localSheetId="3">#REF!</definedName>
    <definedName name="裏１" localSheetId="2">#REF!</definedName>
    <definedName name="裏１">#REF!</definedName>
    <definedName name="裏１１" localSheetId="3">#REF!</definedName>
    <definedName name="裏１１" localSheetId="2">#REF!</definedName>
    <definedName name="裏１１">#REF!</definedName>
    <definedName name="裏１２" localSheetId="3">#REF!</definedName>
    <definedName name="裏１２" localSheetId="2">#REF!</definedName>
    <definedName name="裏１２">#REF!</definedName>
    <definedName name="裏１３" localSheetId="3">#REF!</definedName>
    <definedName name="裏１３" localSheetId="2">#REF!</definedName>
    <definedName name="裏１３">#REF!</definedName>
    <definedName name="裏１４" localSheetId="3">#REF!</definedName>
    <definedName name="裏１４" localSheetId="2">#REF!</definedName>
    <definedName name="裏１４">#REF!</definedName>
    <definedName name="裏２" localSheetId="3">#REF!</definedName>
    <definedName name="裏２" localSheetId="2">#REF!</definedName>
    <definedName name="裏２">#REF!</definedName>
    <definedName name="裏３" localSheetId="3">#REF!</definedName>
    <definedName name="裏３" localSheetId="2">#REF!</definedName>
    <definedName name="裏３">#REF!</definedName>
    <definedName name="裏４" localSheetId="3">#REF!</definedName>
    <definedName name="裏４" localSheetId="2">#REF!</definedName>
    <definedName name="裏４">#REF!</definedName>
    <definedName name="裏５" localSheetId="3">#REF!</definedName>
    <definedName name="裏５" localSheetId="2">#REF!</definedName>
    <definedName name="裏５">#REF!</definedName>
    <definedName name="裏６" localSheetId="3">#REF!</definedName>
    <definedName name="裏６" localSheetId="2">#REF!</definedName>
    <definedName name="裏６">#REF!</definedName>
    <definedName name="裏コン１" localSheetId="3">#REF!</definedName>
    <definedName name="裏コン１" localSheetId="2">#REF!</definedName>
    <definedName name="裏コン１">#REF!</definedName>
    <definedName name="裏コン１１" localSheetId="3">#REF!</definedName>
    <definedName name="裏コン１１" localSheetId="2">#REF!</definedName>
    <definedName name="裏コン１１">#REF!</definedName>
    <definedName name="裏コン１２" localSheetId="3">#REF!</definedName>
    <definedName name="裏コン１２" localSheetId="2">#REF!</definedName>
    <definedName name="裏コン１２">#REF!</definedName>
    <definedName name="裏コン１３" localSheetId="3">#REF!</definedName>
    <definedName name="裏コン１３" localSheetId="2">#REF!</definedName>
    <definedName name="裏コン１３">#REF!</definedName>
    <definedName name="裏コン１４" localSheetId="3">#REF!</definedName>
    <definedName name="裏コン１４" localSheetId="2">#REF!</definedName>
    <definedName name="裏コン１４">#REF!</definedName>
    <definedName name="裏コン２" localSheetId="3">#REF!</definedName>
    <definedName name="裏コン２" localSheetId="2">#REF!</definedName>
    <definedName name="裏コン２">#REF!</definedName>
    <definedName name="裏コン３" localSheetId="3">#REF!</definedName>
    <definedName name="裏コン３" localSheetId="2">#REF!</definedName>
    <definedName name="裏コン３">#REF!</definedName>
    <definedName name="裏コン４" localSheetId="3">#REF!</definedName>
    <definedName name="裏コン４" localSheetId="2">#REF!</definedName>
    <definedName name="裏コン４">#REF!</definedName>
    <definedName name="裏コン５" localSheetId="3">#REF!</definedName>
    <definedName name="裏コン５" localSheetId="2">#REF!</definedName>
    <definedName name="裏コン５">#REF!</definedName>
    <definedName name="裏コン６" localSheetId="3">#REF!</definedName>
    <definedName name="裏コン６" localSheetId="2">#REF!</definedName>
    <definedName name="裏コン６">#REF!</definedName>
    <definedName name="累加土量" localSheetId="3">#REF!</definedName>
    <definedName name="累加土量" localSheetId="2">#REF!</definedName>
    <definedName name="累加土量">#REF!</definedName>
    <definedName name="路肩延長調書" localSheetId="3">[5]数量計算書!#REF!</definedName>
    <definedName name="路肩延長調書" localSheetId="2">[5]数量計算書!#REF!</definedName>
    <definedName name="路肩延長調書">[5]数量計算書!#REF!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52" l="1"/>
  <c r="L27" i="54" l="1"/>
  <c r="L26" i="54"/>
  <c r="J26" i="54"/>
  <c r="D26" i="54"/>
  <c r="L25" i="54"/>
  <c r="L24" i="54"/>
  <c r="J24" i="54"/>
  <c r="N24" i="54" s="1"/>
  <c r="O47" i="51" s="1"/>
  <c r="D24" i="54"/>
  <c r="L23" i="54"/>
  <c r="J23" i="54"/>
  <c r="N23" i="54" s="1"/>
  <c r="O45" i="51" s="1"/>
  <c r="D23" i="54"/>
  <c r="L22" i="54"/>
  <c r="J22" i="54"/>
  <c r="D22" i="54"/>
  <c r="L21" i="54"/>
  <c r="J21" i="54"/>
  <c r="N21" i="54" s="1"/>
  <c r="O41" i="51" s="1"/>
  <c r="D21" i="54"/>
  <c r="L20" i="54"/>
  <c r="J20" i="54"/>
  <c r="N20" i="54" s="1"/>
  <c r="O39" i="51" s="1"/>
  <c r="D20" i="54"/>
  <c r="L14" i="54"/>
  <c r="D25" i="54" s="1"/>
  <c r="L27" i="52"/>
  <c r="L26" i="52"/>
  <c r="J26" i="52"/>
  <c r="D26" i="52"/>
  <c r="L25" i="52"/>
  <c r="L24" i="52"/>
  <c r="J24" i="52"/>
  <c r="N24" i="52" s="1"/>
  <c r="O35" i="51" s="1"/>
  <c r="D24" i="52"/>
  <c r="L23" i="52"/>
  <c r="J23" i="52"/>
  <c r="D23" i="52"/>
  <c r="L22" i="52"/>
  <c r="J22" i="52"/>
  <c r="D22" i="52"/>
  <c r="L21" i="52"/>
  <c r="J21" i="52"/>
  <c r="D21" i="52"/>
  <c r="L20" i="52"/>
  <c r="J20" i="52"/>
  <c r="N20" i="52" s="1"/>
  <c r="O27" i="51" s="1"/>
  <c r="D20" i="52"/>
  <c r="J25" i="52"/>
  <c r="D26" i="45"/>
  <c r="J26" i="45"/>
  <c r="J24" i="45"/>
  <c r="D24" i="45"/>
  <c r="J23" i="45"/>
  <c r="D23" i="45"/>
  <c r="J22" i="45"/>
  <c r="D22" i="45"/>
  <c r="J21" i="45"/>
  <c r="D21" i="45"/>
  <c r="J20" i="45"/>
  <c r="D20" i="45"/>
  <c r="L21" i="45"/>
  <c r="L22" i="45"/>
  <c r="L23" i="45"/>
  <c r="L24" i="45"/>
  <c r="L25" i="45"/>
  <c r="L26" i="45"/>
  <c r="L27" i="45"/>
  <c r="L20" i="45"/>
  <c r="L14" i="45"/>
  <c r="D25" i="45" s="1"/>
  <c r="N22" i="52" l="1"/>
  <c r="O31" i="51" s="1"/>
  <c r="J25" i="54"/>
  <c r="N25" i="54" s="1"/>
  <c r="N23" i="52"/>
  <c r="O33" i="51" s="1"/>
  <c r="N20" i="45"/>
  <c r="O15" i="51" s="1"/>
  <c r="N22" i="54"/>
  <c r="O43" i="51" s="1"/>
  <c r="N26" i="54"/>
  <c r="N21" i="52"/>
  <c r="O29" i="51" s="1"/>
  <c r="N26" i="52"/>
  <c r="J27" i="52"/>
  <c r="N27" i="52" s="1"/>
  <c r="D27" i="52"/>
  <c r="N25" i="52"/>
  <c r="D25" i="52"/>
  <c r="J25" i="45"/>
  <c r="J27" i="54" l="1"/>
  <c r="N27" i="54" s="1"/>
  <c r="D27" i="54"/>
  <c r="D27" i="45"/>
  <c r="J27" i="45"/>
  <c r="N21" i="45"/>
  <c r="O17" i="51" s="1"/>
  <c r="N22" i="45"/>
  <c r="O19" i="51" s="1"/>
  <c r="N23" i="45"/>
  <c r="O21" i="51" s="1"/>
  <c r="N24" i="45"/>
  <c r="O23" i="51" s="1"/>
  <c r="N25" i="45"/>
  <c r="O49" i="51" s="1"/>
  <c r="N26" i="45"/>
  <c r="O51" i="51" s="1"/>
  <c r="N27" i="45" l="1"/>
  <c r="O53" i="51" s="1"/>
</calcChain>
</file>

<file path=xl/sharedStrings.xml><?xml version="1.0" encoding="utf-8"?>
<sst xmlns="http://schemas.openxmlformats.org/spreadsheetml/2006/main" count="270" uniqueCount="78">
  <si>
    <t>基</t>
    <rPh sb="0" eb="1">
      <t>キ</t>
    </rPh>
    <phoneticPr fontId="2"/>
  </si>
  <si>
    <t>m</t>
  </si>
  <si>
    <t>種別</t>
    <rPh sb="0" eb="2">
      <t>シュベツ</t>
    </rPh>
    <phoneticPr fontId="2"/>
  </si>
  <si>
    <t>規格</t>
    <rPh sb="0" eb="2">
      <t>キカク</t>
    </rPh>
    <phoneticPr fontId="2"/>
  </si>
  <si>
    <t>合計</t>
    <rPh sb="0" eb="2">
      <t>ゴウケイ</t>
    </rPh>
    <phoneticPr fontId="2"/>
  </si>
  <si>
    <t>単位</t>
    <rPh sb="0" eb="2">
      <t>タンイ</t>
    </rPh>
    <phoneticPr fontId="2"/>
  </si>
  <si>
    <t>砕石</t>
    <rPh sb="0" eb="2">
      <t>サイセキ</t>
    </rPh>
    <phoneticPr fontId="2"/>
  </si>
  <si>
    <t>RC-40</t>
    <phoneticPr fontId="2"/>
  </si>
  <si>
    <t>型枠</t>
    <rPh sb="0" eb="2">
      <t>カタワク</t>
    </rPh>
    <phoneticPr fontId="2"/>
  </si>
  <si>
    <t>均しコンクリート</t>
    <rPh sb="0" eb="1">
      <t>ナラ</t>
    </rPh>
    <phoneticPr fontId="2"/>
  </si>
  <si>
    <t>均し型枠</t>
    <rPh sb="0" eb="1">
      <t>ナラ</t>
    </rPh>
    <rPh sb="2" eb="4">
      <t>カタワク</t>
    </rPh>
    <phoneticPr fontId="2"/>
  </si>
  <si>
    <t>床堀</t>
    <rPh sb="0" eb="2">
      <t>トコボリ</t>
    </rPh>
    <phoneticPr fontId="2"/>
  </si>
  <si>
    <t>残土処理</t>
    <rPh sb="0" eb="2">
      <t>ザンド</t>
    </rPh>
    <rPh sb="2" eb="4">
      <t>ショリ</t>
    </rPh>
    <phoneticPr fontId="2"/>
  </si>
  <si>
    <t>埋戻し</t>
    <rPh sb="0" eb="1">
      <t>ウ</t>
    </rPh>
    <rPh sb="1" eb="2">
      <t>モド</t>
    </rPh>
    <phoneticPr fontId="2"/>
  </si>
  <si>
    <t>コンクリート</t>
    <phoneticPr fontId="2"/>
  </si>
  <si>
    <t>計算式（基礎1基当り）</t>
    <rPh sb="0" eb="1">
      <t>ケイ</t>
    </rPh>
    <rPh sb="1" eb="2">
      <t>サン</t>
    </rPh>
    <rPh sb="2" eb="3">
      <t>シキ</t>
    </rPh>
    <rPh sb="4" eb="6">
      <t>キソ</t>
    </rPh>
    <rPh sb="7" eb="8">
      <t>キ</t>
    </rPh>
    <rPh sb="8" eb="9">
      <t>アタ</t>
    </rPh>
    <phoneticPr fontId="2"/>
  </si>
  <si>
    <t>×</t>
    <phoneticPr fontId="2"/>
  </si>
  <si>
    <t>a</t>
    <phoneticPr fontId="2"/>
  </si>
  <si>
    <t>m</t>
    <phoneticPr fontId="2"/>
  </si>
  <si>
    <t>b</t>
    <phoneticPr fontId="2"/>
  </si>
  <si>
    <t>c</t>
    <phoneticPr fontId="2"/>
  </si>
  <si>
    <t>d</t>
    <phoneticPr fontId="2"/>
  </si>
  <si>
    <t>h1</t>
    <phoneticPr fontId="2"/>
  </si>
  <si>
    <t>h2</t>
    <phoneticPr fontId="2"/>
  </si>
  <si>
    <t>h3</t>
    <phoneticPr fontId="2"/>
  </si>
  <si>
    <t>H</t>
    <phoneticPr fontId="2"/>
  </si>
  <si>
    <t>f</t>
    <phoneticPr fontId="2"/>
  </si>
  <si>
    <t>g</t>
    <phoneticPr fontId="2"/>
  </si>
  <si>
    <t>＝</t>
    <phoneticPr fontId="2"/>
  </si>
  <si>
    <t>ｍ3</t>
    <phoneticPr fontId="2"/>
  </si>
  <si>
    <t>ｍ2</t>
    <phoneticPr fontId="2"/>
  </si>
  <si>
    <t>㎡</t>
    <phoneticPr fontId="2"/>
  </si>
  <si>
    <t>数量総括表</t>
    <rPh sb="0" eb="2">
      <t>スウリョウ</t>
    </rPh>
    <rPh sb="2" eb="5">
      <t>ソウカツヒョウ</t>
    </rPh>
    <phoneticPr fontId="12"/>
  </si>
  <si>
    <t>工種</t>
    <rPh sb="0" eb="2">
      <t>コウシュ</t>
    </rPh>
    <phoneticPr fontId="12"/>
  </si>
  <si>
    <t>種別</t>
    <rPh sb="0" eb="2">
      <t>シュベツ</t>
    </rPh>
    <phoneticPr fontId="12"/>
  </si>
  <si>
    <t>細別</t>
    <rPh sb="0" eb="2">
      <t>サイベツ</t>
    </rPh>
    <phoneticPr fontId="12"/>
  </si>
  <si>
    <t>単位</t>
    <phoneticPr fontId="12"/>
  </si>
  <si>
    <t>数量</t>
    <rPh sb="0" eb="1">
      <t>カズ</t>
    </rPh>
    <rPh sb="1" eb="2">
      <t>リョウ</t>
    </rPh>
    <phoneticPr fontId="12"/>
  </si>
  <si>
    <t>摘要</t>
    <rPh sb="0" eb="1">
      <t>テキ</t>
    </rPh>
    <rPh sb="1" eb="2">
      <t>ヨウ</t>
    </rPh>
    <phoneticPr fontId="12"/>
  </si>
  <si>
    <t>舗装工集計表(１／２)</t>
    <rPh sb="0" eb="2">
      <t>ホソウ</t>
    </rPh>
    <rPh sb="2" eb="3">
      <t>コウ</t>
    </rPh>
    <rPh sb="3" eb="5">
      <t>シュウケイ</t>
    </rPh>
    <rPh sb="5" eb="6">
      <t>ヒョウ</t>
    </rPh>
    <phoneticPr fontId="12"/>
  </si>
  <si>
    <t>種別</t>
    <phoneticPr fontId="12"/>
  </si>
  <si>
    <t>細別</t>
    <phoneticPr fontId="12"/>
  </si>
  <si>
    <t>規格</t>
    <phoneticPr fontId="12"/>
  </si>
  <si>
    <t>細別</t>
    <phoneticPr fontId="12"/>
  </si>
  <si>
    <t>規格</t>
    <phoneticPr fontId="12"/>
  </si>
  <si>
    <t>単位</t>
    <phoneticPr fontId="12"/>
  </si>
  <si>
    <t>基礎計算用汎用図</t>
    <rPh sb="0" eb="2">
      <t>キソ</t>
    </rPh>
    <rPh sb="2" eb="5">
      <t>ケイサンヨウ</t>
    </rPh>
    <rPh sb="5" eb="7">
      <t>ハンヨウ</t>
    </rPh>
    <rPh sb="7" eb="8">
      <t>ズ</t>
    </rPh>
    <phoneticPr fontId="1"/>
  </si>
  <si>
    <t>遊具名</t>
    <rPh sb="0" eb="2">
      <t>ユウグ</t>
    </rPh>
    <rPh sb="2" eb="3">
      <t>メイ</t>
    </rPh>
    <phoneticPr fontId="1"/>
  </si>
  <si>
    <t>基礎設置数</t>
    <rPh sb="0" eb="2">
      <t>キソ</t>
    </rPh>
    <rPh sb="2" eb="4">
      <t>セッチ</t>
    </rPh>
    <rPh sb="4" eb="5">
      <t>スウ</t>
    </rPh>
    <phoneticPr fontId="1"/>
  </si>
  <si>
    <t>基礎数量計算書</t>
    <rPh sb="0" eb="1">
      <t>キ</t>
    </rPh>
    <rPh sb="1" eb="2">
      <t>イシズエ</t>
    </rPh>
    <rPh sb="2" eb="3">
      <t>カズ</t>
    </rPh>
    <rPh sb="3" eb="4">
      <t>リョウ</t>
    </rPh>
    <rPh sb="4" eb="5">
      <t>ケイ</t>
    </rPh>
    <rPh sb="5" eb="6">
      <t>サン</t>
    </rPh>
    <rPh sb="6" eb="7">
      <t>ショ</t>
    </rPh>
    <phoneticPr fontId="2"/>
  </si>
  <si>
    <t>基</t>
    <rPh sb="0" eb="1">
      <t>キ</t>
    </rPh>
    <phoneticPr fontId="1"/>
  </si>
  <si>
    <t>18-8-40BB</t>
    <phoneticPr fontId="1"/>
  </si>
  <si>
    <t>18-8-25BB</t>
    <phoneticPr fontId="1"/>
  </si>
  <si>
    <t>垂直はしご</t>
    <rPh sb="0" eb="2">
      <t>スイチョク</t>
    </rPh>
    <phoneticPr fontId="1"/>
  </si>
  <si>
    <t>平均台</t>
    <rPh sb="0" eb="3">
      <t>ヘイキンダイ</t>
    </rPh>
    <phoneticPr fontId="1"/>
  </si>
  <si>
    <t>背伸ばしベンチ</t>
    <rPh sb="0" eb="2">
      <t>セノ</t>
    </rPh>
    <phoneticPr fontId="1"/>
  </si>
  <si>
    <t>健康器具設置工</t>
    <rPh sb="0" eb="2">
      <t>ケンコウ</t>
    </rPh>
    <rPh sb="2" eb="4">
      <t>キグ</t>
    </rPh>
    <rPh sb="4" eb="6">
      <t>セッチ</t>
    </rPh>
    <rPh sb="6" eb="7">
      <t>コウ</t>
    </rPh>
    <phoneticPr fontId="12"/>
  </si>
  <si>
    <t>垂直はしご設置</t>
    <rPh sb="0" eb="2">
      <t>スイチョク</t>
    </rPh>
    <rPh sb="5" eb="7">
      <t>セッチ</t>
    </rPh>
    <phoneticPr fontId="2"/>
  </si>
  <si>
    <t>垂直はしご基礎設置</t>
    <rPh sb="0" eb="2">
      <t>スイチョク</t>
    </rPh>
    <rPh sb="5" eb="7">
      <t>キソ</t>
    </rPh>
    <rPh sb="7" eb="9">
      <t>セッチ</t>
    </rPh>
    <phoneticPr fontId="1"/>
  </si>
  <si>
    <t>平均台設置</t>
    <rPh sb="0" eb="3">
      <t>ヘイキンダイ</t>
    </rPh>
    <rPh sb="3" eb="5">
      <t>セッチ</t>
    </rPh>
    <phoneticPr fontId="1"/>
  </si>
  <si>
    <t>平均台基礎設置</t>
    <rPh sb="0" eb="3">
      <t>ヘイキンダイ</t>
    </rPh>
    <rPh sb="3" eb="5">
      <t>キソ</t>
    </rPh>
    <rPh sb="5" eb="7">
      <t>セッチ</t>
    </rPh>
    <phoneticPr fontId="1"/>
  </si>
  <si>
    <t>背伸ばしベンチ設置</t>
    <rPh sb="0" eb="1">
      <t>セ</t>
    </rPh>
    <rPh sb="1" eb="2">
      <t>ノ</t>
    </rPh>
    <rPh sb="7" eb="9">
      <t>セッチ</t>
    </rPh>
    <phoneticPr fontId="1"/>
  </si>
  <si>
    <t>背伸ばしベンチ基礎設置</t>
    <rPh sb="0" eb="1">
      <t>セ</t>
    </rPh>
    <rPh sb="1" eb="2">
      <t>ノ</t>
    </rPh>
    <rPh sb="7" eb="9">
      <t>キソ</t>
    </rPh>
    <rPh sb="9" eb="11">
      <t>セッチ</t>
    </rPh>
    <phoneticPr fontId="1"/>
  </si>
  <si>
    <t>18-8-40BB</t>
    <phoneticPr fontId="1"/>
  </si>
  <si>
    <t>RC-40</t>
    <phoneticPr fontId="1"/>
  </si>
  <si>
    <t>再生砕石</t>
    <rPh sb="0" eb="2">
      <t>サイセイ</t>
    </rPh>
    <rPh sb="2" eb="4">
      <t>サイセキ</t>
    </rPh>
    <phoneticPr fontId="1"/>
  </si>
  <si>
    <t>ｍ2</t>
    <phoneticPr fontId="1"/>
  </si>
  <si>
    <t>ｍ3</t>
    <phoneticPr fontId="1"/>
  </si>
  <si>
    <t>均しコンクリート</t>
    <rPh sb="0" eb="1">
      <t>ナラ</t>
    </rPh>
    <phoneticPr fontId="1"/>
  </si>
  <si>
    <t>18-8-25BB</t>
    <phoneticPr fontId="1"/>
  </si>
  <si>
    <t>基礎コンクリート</t>
    <rPh sb="0" eb="2">
      <t>キソ</t>
    </rPh>
    <phoneticPr fontId="1"/>
  </si>
  <si>
    <t>基礎コンクリート型枠</t>
    <rPh sb="0" eb="2">
      <t>キソ</t>
    </rPh>
    <rPh sb="8" eb="10">
      <t>カタワク</t>
    </rPh>
    <phoneticPr fontId="1"/>
  </si>
  <si>
    <t>均しコンクリート型枠</t>
    <rPh sb="0" eb="1">
      <t>ナラ</t>
    </rPh>
    <rPh sb="8" eb="10">
      <t>カタワク</t>
    </rPh>
    <phoneticPr fontId="1"/>
  </si>
  <si>
    <t>床掘</t>
    <rPh sb="0" eb="2">
      <t>トコボリ</t>
    </rPh>
    <phoneticPr fontId="1"/>
  </si>
  <si>
    <t>埋戻し</t>
    <rPh sb="0" eb="2">
      <t>ウメモド</t>
    </rPh>
    <phoneticPr fontId="1"/>
  </si>
  <si>
    <t>残土処分</t>
    <rPh sb="0" eb="2">
      <t>ザンド</t>
    </rPh>
    <rPh sb="2" eb="4">
      <t>ショブン</t>
    </rPh>
    <phoneticPr fontId="1"/>
  </si>
  <si>
    <t>ｍ3</t>
    <phoneticPr fontId="1"/>
  </si>
  <si>
    <t>ｍ3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</si>
</sst>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0.00_);[Red]\(0.00\)"/>
    <numFmt numFmtId="177" formatCode="0.0_);[Red]\(0.0\)"/>
    <numFmt numFmtId="178" formatCode="0.000_ "/>
    <numFmt numFmtId="179" formatCode="0_);[Red]\(0\)"/>
    <numFmt numFmtId="180" formatCode="0.00_ "/>
    <numFmt numFmtId="181" formatCode="0.0_ ;[Red]&quot;¥&quot;\!\-0.0&quot;¥&quot;\!\ "/>
    <numFmt numFmtId="182" formatCode="0_ ;[Red]&quot;¥&quot;\!\-0&quot;¥&quot;\!\ "/>
    <numFmt numFmtId="183" formatCode="#,##0_ "/>
    <numFmt numFmtId="184" formatCode="#,##0.00_ "/>
    <numFmt numFmtId="185" formatCode="0.0_ ;[Red]\-0.0\ "/>
    <numFmt numFmtId="186" formatCode="@&quot; 縦断面図&quot;"/>
    <numFmt numFmtId="187" formatCode="0&quot;基&quot;"/>
    <numFmt numFmtId="188" formatCode="#,##0.0_ 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b/>
      <sz val="16"/>
      <color indexed="8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hair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hair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38" fontId="3" fillId="0" borderId="0" applyFont="0" applyFill="0" applyBorder="0" applyAlignment="0" applyProtection="0"/>
  </cellStyleXfs>
  <cellXfs count="277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181" fontId="4" fillId="0" borderId="0" xfId="1" applyNumberFormat="1" applyFont="1" applyAlignment="1">
      <alignment vertical="center"/>
    </xf>
    <xf numFmtId="182" fontId="4" fillId="0" borderId="0" xfId="1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28" xfId="1" applyFont="1" applyBorder="1" applyAlignment="1">
      <alignment horizontal="center" vertical="center"/>
    </xf>
    <xf numFmtId="0" fontId="7" fillId="0" borderId="29" xfId="1" applyFont="1" applyBorder="1" applyAlignment="1">
      <alignment horizontal="left" vertical="center"/>
    </xf>
    <xf numFmtId="0" fontId="8" fillId="0" borderId="29" xfId="1" applyFont="1" applyBorder="1" applyAlignment="1">
      <alignment horizontal="left" vertical="center"/>
    </xf>
    <xf numFmtId="0" fontId="6" fillId="0" borderId="29" xfId="1" applyFont="1" applyBorder="1" applyAlignment="1">
      <alignment horizontal="center" vertical="center"/>
    </xf>
    <xf numFmtId="181" fontId="6" fillId="0" borderId="29" xfId="1" applyNumberFormat="1" applyFont="1" applyBorder="1" applyAlignment="1">
      <alignment horizontal="center" vertical="center"/>
    </xf>
    <xf numFmtId="182" fontId="6" fillId="0" borderId="29" xfId="1" applyNumberFormat="1" applyFont="1" applyBorder="1" applyAlignment="1">
      <alignment horizontal="left" vertical="center"/>
    </xf>
    <xf numFmtId="0" fontId="6" fillId="0" borderId="29" xfId="1" applyFont="1" applyBorder="1" applyAlignment="1">
      <alignment horizontal="right" vertical="center"/>
    </xf>
    <xf numFmtId="0" fontId="9" fillId="0" borderId="29" xfId="1" applyFont="1" applyBorder="1" applyAlignment="1">
      <alignment horizontal="right" vertical="center"/>
    </xf>
    <xf numFmtId="0" fontId="4" fillId="0" borderId="30" xfId="1" applyFont="1" applyBorder="1" applyAlignment="1">
      <alignment vertical="center"/>
    </xf>
    <xf numFmtId="0" fontId="10" fillId="0" borderId="31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right" vertical="center"/>
    </xf>
    <xf numFmtId="0" fontId="4" fillId="0" borderId="32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0" fillId="0" borderId="31" xfId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quotePrefix="1" applyFont="1" applyBorder="1" applyAlignment="1">
      <alignment horizontal="right" vertical="center"/>
    </xf>
    <xf numFmtId="0" fontId="4" fillId="0" borderId="0" xfId="1" applyFont="1" applyBorder="1" applyAlignment="1">
      <alignment vertical="center"/>
    </xf>
    <xf numFmtId="182" fontId="6" fillId="0" borderId="0" xfId="1" applyNumberFormat="1" applyFont="1" applyBorder="1" applyAlignment="1">
      <alignment horizontal="left" vertical="center"/>
    </xf>
    <xf numFmtId="182" fontId="10" fillId="0" borderId="0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/>
    </xf>
    <xf numFmtId="0" fontId="10" fillId="0" borderId="0" xfId="1" quotePrefix="1" applyFont="1" applyBorder="1" applyAlignment="1">
      <alignment vertical="center"/>
    </xf>
    <xf numFmtId="0" fontId="10" fillId="0" borderId="0" xfId="1" quotePrefix="1" applyFont="1" applyBorder="1" applyAlignment="1">
      <alignment horizontal="center" vertical="center"/>
    </xf>
    <xf numFmtId="181" fontId="10" fillId="0" borderId="0" xfId="1" applyNumberFormat="1" applyFont="1" applyBorder="1" applyAlignment="1">
      <alignment horizontal="right" vertical="center"/>
    </xf>
    <xf numFmtId="182" fontId="10" fillId="0" borderId="0" xfId="2" applyNumberFormat="1" applyFont="1" applyBorder="1" applyAlignment="1">
      <alignment vertical="center"/>
    </xf>
    <xf numFmtId="0" fontId="11" fillId="0" borderId="52" xfId="1" applyFont="1" applyBorder="1" applyAlignment="1">
      <alignment horizontal="left" vertical="center" shrinkToFit="1"/>
    </xf>
    <xf numFmtId="0" fontId="11" fillId="0" borderId="52" xfId="1" applyFont="1" applyBorder="1" applyAlignment="1">
      <alignment horizontal="center" vertical="center"/>
    </xf>
    <xf numFmtId="183" fontId="11" fillId="0" borderId="52" xfId="1" quotePrefix="1" applyNumberFormat="1" applyFont="1" applyBorder="1" applyAlignment="1">
      <alignment vertical="center"/>
    </xf>
    <xf numFmtId="0" fontId="11" fillId="0" borderId="55" xfId="1" applyFont="1" applyBorder="1" applyAlignment="1">
      <alignment horizontal="left" vertical="center" shrinkToFit="1"/>
    </xf>
    <xf numFmtId="0" fontId="11" fillId="0" borderId="55" xfId="1" applyFont="1" applyBorder="1" applyAlignment="1">
      <alignment horizontal="center" vertical="center"/>
    </xf>
    <xf numFmtId="183" fontId="11" fillId="0" borderId="55" xfId="1" quotePrefix="1" applyNumberFormat="1" applyFont="1" applyBorder="1" applyAlignment="1">
      <alignment vertical="center"/>
    </xf>
    <xf numFmtId="0" fontId="11" fillId="0" borderId="60" xfId="1" applyFont="1" applyBorder="1" applyAlignment="1">
      <alignment horizontal="left" vertical="center"/>
    </xf>
    <xf numFmtId="182" fontId="11" fillId="0" borderId="60" xfId="2" applyNumberFormat="1" applyFont="1" applyBorder="1" applyAlignment="1">
      <alignment vertical="center"/>
    </xf>
    <xf numFmtId="183" fontId="11" fillId="0" borderId="60" xfId="1" applyNumberFormat="1" applyFont="1" applyBorder="1" applyAlignment="1">
      <alignment vertical="center"/>
    </xf>
    <xf numFmtId="0" fontId="11" fillId="0" borderId="61" xfId="1" applyFont="1" applyBorder="1" applyAlignment="1">
      <alignment vertical="center"/>
    </xf>
    <xf numFmtId="0" fontId="11" fillId="0" borderId="55" xfId="1" applyFont="1" applyBorder="1" applyAlignment="1">
      <alignment horizontal="left" vertical="center"/>
    </xf>
    <xf numFmtId="0" fontId="11" fillId="0" borderId="62" xfId="1" applyFont="1" applyBorder="1" applyAlignment="1">
      <alignment vertical="center"/>
    </xf>
    <xf numFmtId="0" fontId="11" fillId="0" borderId="60" xfId="1" applyFont="1" applyBorder="1" applyAlignment="1">
      <alignment horizontal="left" vertical="center" shrinkToFit="1"/>
    </xf>
    <xf numFmtId="0" fontId="11" fillId="0" borderId="60" xfId="1" applyFont="1" applyBorder="1" applyAlignment="1">
      <alignment horizontal="center" vertical="center"/>
    </xf>
    <xf numFmtId="0" fontId="11" fillId="0" borderId="64" xfId="1" applyFont="1" applyBorder="1" applyAlignment="1">
      <alignment vertical="center"/>
    </xf>
    <xf numFmtId="49" fontId="9" fillId="0" borderId="0" xfId="1" applyNumberFormat="1" applyFont="1" applyBorder="1" applyAlignment="1">
      <alignment horizontal="center"/>
    </xf>
    <xf numFmtId="0" fontId="11" fillId="0" borderId="63" xfId="1" applyFont="1" applyBorder="1" applyAlignment="1">
      <alignment vertical="center"/>
    </xf>
    <xf numFmtId="0" fontId="11" fillId="0" borderId="56" xfId="1" applyFont="1" applyBorder="1" applyAlignment="1">
      <alignment vertical="center"/>
    </xf>
    <xf numFmtId="0" fontId="11" fillId="0" borderId="65" xfId="1" applyFont="1" applyBorder="1" applyAlignment="1">
      <alignment horizontal="left" vertical="center" shrinkToFit="1"/>
    </xf>
    <xf numFmtId="182" fontId="11" fillId="0" borderId="65" xfId="2" applyNumberFormat="1" applyFont="1" applyBorder="1" applyAlignment="1">
      <alignment vertical="center"/>
    </xf>
    <xf numFmtId="183" fontId="11" fillId="0" borderId="65" xfId="1" applyNumberFormat="1" applyFont="1" applyBorder="1" applyAlignment="1">
      <alignment vertical="center"/>
    </xf>
    <xf numFmtId="0" fontId="11" fillId="0" borderId="65" xfId="1" applyFont="1" applyBorder="1" applyAlignment="1">
      <alignment horizontal="center" vertical="center"/>
    </xf>
    <xf numFmtId="184" fontId="11" fillId="0" borderId="55" xfId="1" quotePrefix="1" applyNumberFormat="1" applyFont="1" applyBorder="1" applyAlignment="1">
      <alignment vertical="center"/>
    </xf>
    <xf numFmtId="0" fontId="11" fillId="0" borderId="61" xfId="1" applyFont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left" shrinkToFit="1"/>
    </xf>
    <xf numFmtId="0" fontId="9" fillId="0" borderId="0" xfId="1" applyNumberFormat="1" applyFont="1" applyFill="1" applyBorder="1" applyAlignment="1">
      <alignment shrinkToFit="1"/>
    </xf>
    <xf numFmtId="183" fontId="11" fillId="0" borderId="65" xfId="1" quotePrefix="1" applyNumberFormat="1" applyFont="1" applyBorder="1" applyAlignment="1">
      <alignment vertical="center"/>
    </xf>
    <xf numFmtId="0" fontId="11" fillId="0" borderId="66" xfId="1" applyFont="1" applyBorder="1" applyAlignment="1">
      <alignment vertical="center"/>
    </xf>
    <xf numFmtId="0" fontId="13" fillId="0" borderId="60" xfId="1" applyFont="1" applyBorder="1" applyAlignment="1">
      <alignment horizontal="left" vertical="center" shrinkToFit="1"/>
    </xf>
    <xf numFmtId="0" fontId="11" fillId="0" borderId="71" xfId="1" applyFont="1" applyBorder="1" applyAlignment="1">
      <alignment horizontal="left" vertical="center" shrinkToFit="1"/>
    </xf>
    <xf numFmtId="0" fontId="11" fillId="0" borderId="71" xfId="1" applyFont="1" applyBorder="1" applyAlignment="1">
      <alignment horizontal="center" vertical="center"/>
    </xf>
    <xf numFmtId="183" fontId="11" fillId="0" borderId="71" xfId="1" quotePrefix="1" applyNumberFormat="1" applyFont="1" applyBorder="1" applyAlignment="1">
      <alignment vertical="center"/>
    </xf>
    <xf numFmtId="0" fontId="11" fillId="0" borderId="72" xfId="1" applyFont="1" applyBorder="1" applyAlignment="1">
      <alignment vertical="center"/>
    </xf>
    <xf numFmtId="0" fontId="10" fillId="0" borderId="73" xfId="1" applyFont="1" applyBorder="1" applyAlignment="1">
      <alignment horizontal="center" vertical="center"/>
    </xf>
    <xf numFmtId="0" fontId="10" fillId="0" borderId="74" xfId="1" quotePrefix="1" applyFont="1" applyBorder="1" applyAlignment="1">
      <alignment vertical="center"/>
    </xf>
    <xf numFmtId="0" fontId="10" fillId="0" borderId="74" xfId="1" applyFont="1" applyBorder="1" applyAlignment="1">
      <alignment horizontal="center" vertical="center"/>
    </xf>
    <xf numFmtId="0" fontId="10" fillId="0" borderId="74" xfId="1" quotePrefix="1" applyFont="1" applyBorder="1" applyAlignment="1">
      <alignment horizontal="center" vertical="center"/>
    </xf>
    <xf numFmtId="181" fontId="10" fillId="0" borderId="74" xfId="1" applyNumberFormat="1" applyFont="1" applyBorder="1" applyAlignment="1">
      <alignment horizontal="right" vertical="center"/>
    </xf>
    <xf numFmtId="182" fontId="10" fillId="0" borderId="74" xfId="1" applyNumberFormat="1" applyFont="1" applyBorder="1" applyAlignment="1">
      <alignment vertical="center"/>
    </xf>
    <xf numFmtId="185" fontId="11" fillId="0" borderId="74" xfId="1" applyNumberFormat="1" applyFont="1" applyBorder="1" applyAlignment="1">
      <alignment horizontal="center" vertical="center"/>
    </xf>
    <xf numFmtId="0" fontId="10" fillId="0" borderId="74" xfId="1" applyFont="1" applyBorder="1" applyAlignment="1">
      <alignment vertical="center"/>
    </xf>
    <xf numFmtId="0" fontId="4" fillId="0" borderId="75" xfId="1" applyFont="1" applyBorder="1" applyAlignment="1">
      <alignment vertical="center"/>
    </xf>
    <xf numFmtId="0" fontId="10" fillId="0" borderId="29" xfId="1" quotePrefix="1" applyFont="1" applyBorder="1" applyAlignment="1">
      <alignment vertical="center"/>
    </xf>
    <xf numFmtId="0" fontId="10" fillId="0" borderId="29" xfId="1" applyFont="1" applyBorder="1" applyAlignment="1">
      <alignment horizontal="center" vertical="center"/>
    </xf>
    <xf numFmtId="0" fontId="10" fillId="0" borderId="29" xfId="1" quotePrefix="1" applyFont="1" applyBorder="1" applyAlignment="1">
      <alignment horizontal="center" vertical="center"/>
    </xf>
    <xf numFmtId="181" fontId="10" fillId="0" borderId="29" xfId="1" applyNumberFormat="1" applyFont="1" applyBorder="1" applyAlignment="1">
      <alignment horizontal="right" vertical="center"/>
    </xf>
    <xf numFmtId="182" fontId="10" fillId="0" borderId="29" xfId="2" applyNumberFormat="1" applyFont="1" applyBorder="1" applyAlignment="1">
      <alignment vertical="center"/>
    </xf>
    <xf numFmtId="0" fontId="10" fillId="0" borderId="29" xfId="1" quotePrefix="1" applyFont="1" applyBorder="1" applyAlignment="1">
      <alignment horizontal="right" vertical="center"/>
    </xf>
    <xf numFmtId="0" fontId="11" fillId="0" borderId="48" xfId="1" applyFont="1" applyBorder="1" applyAlignment="1">
      <alignment vertical="center"/>
    </xf>
    <xf numFmtId="0" fontId="11" fillId="0" borderId="49" xfId="1" applyFont="1" applyBorder="1" applyAlignment="1">
      <alignment horizontal="distributed" vertical="center"/>
    </xf>
    <xf numFmtId="0" fontId="11" fillId="0" borderId="50" xfId="1" applyFont="1" applyBorder="1" applyAlignment="1">
      <alignment vertical="center"/>
    </xf>
    <xf numFmtId="0" fontId="11" fillId="0" borderId="51" xfId="1" applyFont="1" applyBorder="1" applyAlignment="1">
      <alignment vertical="center"/>
    </xf>
    <xf numFmtId="182" fontId="11" fillId="0" borderId="52" xfId="2" applyNumberFormat="1" applyFont="1" applyBorder="1" applyAlignment="1">
      <alignment vertical="center"/>
    </xf>
    <xf numFmtId="183" fontId="11" fillId="0" borderId="52" xfId="1" applyNumberFormat="1" applyFont="1" applyBorder="1" applyAlignment="1">
      <alignment vertical="center"/>
    </xf>
    <xf numFmtId="0" fontId="11" fillId="0" borderId="80" xfId="1" applyFont="1" applyBorder="1" applyAlignment="1">
      <alignment vertical="center"/>
    </xf>
    <xf numFmtId="0" fontId="11" fillId="0" borderId="54" xfId="1" applyFont="1" applyBorder="1" applyAlignment="1">
      <alignment horizontal="center" vertical="center"/>
    </xf>
    <xf numFmtId="0" fontId="11" fillId="0" borderId="8" xfId="1" applyFont="1" applyBorder="1" applyAlignment="1">
      <alignment horizontal="distributed" vertical="center"/>
    </xf>
    <xf numFmtId="0" fontId="11" fillId="0" borderId="9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81" xfId="1" applyFont="1" applyBorder="1" applyAlignment="1">
      <alignment horizontal="center" vertical="center"/>
    </xf>
    <xf numFmtId="0" fontId="11" fillId="0" borderId="0" xfId="1" applyFont="1" applyBorder="1" applyAlignment="1">
      <alignment horizontal="distributed" vertical="center"/>
    </xf>
    <xf numFmtId="0" fontId="11" fillId="0" borderId="6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5" xfId="1" applyFont="1" applyBorder="1" applyAlignment="1">
      <alignment horizontal="distributed" vertical="center"/>
    </xf>
    <xf numFmtId="0" fontId="11" fillId="0" borderId="58" xfId="1" applyFont="1" applyBorder="1" applyAlignment="1">
      <alignment vertical="center"/>
    </xf>
    <xf numFmtId="0" fontId="13" fillId="0" borderId="60" xfId="1" applyFont="1" applyBorder="1" applyAlignment="1">
      <alignment horizontal="center" vertical="center" shrinkToFit="1"/>
    </xf>
    <xf numFmtId="0" fontId="13" fillId="0" borderId="8" xfId="1" applyFont="1" applyBorder="1" applyAlignment="1">
      <alignment horizontal="distributed" vertical="center"/>
    </xf>
    <xf numFmtId="0" fontId="11" fillId="0" borderId="55" xfId="1" applyFont="1" applyBorder="1" applyAlignment="1">
      <alignment horizontal="center" vertical="center" shrinkToFit="1"/>
    </xf>
    <xf numFmtId="0" fontId="11" fillId="0" borderId="57" xfId="1" applyFont="1" applyBorder="1" applyAlignment="1">
      <alignment vertical="center"/>
    </xf>
    <xf numFmtId="0" fontId="11" fillId="0" borderId="59" xfId="1" applyFont="1" applyBorder="1" applyAlignment="1">
      <alignment vertical="center"/>
    </xf>
    <xf numFmtId="0" fontId="11" fillId="0" borderId="60" xfId="1" applyFont="1" applyBorder="1" applyAlignment="1">
      <alignment horizontal="center" vertical="center" shrinkToFit="1"/>
    </xf>
    <xf numFmtId="0" fontId="11" fillId="0" borderId="81" xfId="1" applyFont="1" applyBorder="1" applyAlignment="1">
      <alignment vertical="center"/>
    </xf>
    <xf numFmtId="0" fontId="11" fillId="0" borderId="6" xfId="1" applyFont="1" applyBorder="1" applyAlignment="1">
      <alignment vertical="center"/>
    </xf>
    <xf numFmtId="0" fontId="11" fillId="0" borderId="4" xfId="1" applyFont="1" applyBorder="1" applyAlignment="1">
      <alignment vertical="center"/>
    </xf>
    <xf numFmtId="0" fontId="4" fillId="0" borderId="8" xfId="1" applyFont="1" applyBorder="1" applyAlignment="1">
      <alignment horizontal="center" vertical="center" shrinkToFit="1"/>
    </xf>
    <xf numFmtId="0" fontId="4" fillId="0" borderId="31" xfId="1" applyFont="1" applyBorder="1" applyAlignment="1">
      <alignment vertical="center"/>
    </xf>
    <xf numFmtId="0" fontId="4" fillId="0" borderId="0" xfId="1" applyFont="1" applyBorder="1" applyAlignment="1">
      <alignment horizontal="center" vertical="center" shrinkToFit="1"/>
    </xf>
    <xf numFmtId="0" fontId="11" fillId="0" borderId="59" xfId="1" applyFont="1" applyBorder="1" applyAlignment="1">
      <alignment horizontal="distributed" vertical="center"/>
    </xf>
    <xf numFmtId="0" fontId="11" fillId="0" borderId="58" xfId="1" applyFont="1" applyBorder="1" applyAlignment="1">
      <alignment horizontal="distributed"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7" xfId="1" applyFont="1" applyBorder="1" applyAlignment="1">
      <alignment horizontal="distributed" vertical="center"/>
    </xf>
    <xf numFmtId="0" fontId="4" fillId="0" borderId="9" xfId="1" applyFont="1" applyBorder="1" applyAlignment="1">
      <alignment horizontal="distributed" vertical="center"/>
    </xf>
    <xf numFmtId="0" fontId="4" fillId="0" borderId="8" xfId="1" applyFont="1" applyBorder="1" applyAlignment="1">
      <alignment horizontal="distributed" vertical="center"/>
    </xf>
    <xf numFmtId="0" fontId="4" fillId="0" borderId="55" xfId="1" applyFont="1" applyBorder="1" applyAlignment="1">
      <alignment horizontal="center" vertical="center"/>
    </xf>
    <xf numFmtId="0" fontId="13" fillId="0" borderId="60" xfId="1" applyFont="1" applyBorder="1" applyAlignment="1">
      <alignment horizontal="center" vertical="center"/>
    </xf>
    <xf numFmtId="0" fontId="13" fillId="0" borderId="55" xfId="1" applyFont="1" applyBorder="1" applyAlignment="1">
      <alignment horizontal="center" vertical="center" shrinkToFit="1"/>
    </xf>
    <xf numFmtId="0" fontId="13" fillId="0" borderId="55" xfId="1" applyFont="1" applyBorder="1" applyAlignment="1">
      <alignment horizontal="center" vertical="center"/>
    </xf>
    <xf numFmtId="0" fontId="11" fillId="0" borderId="67" xfId="1" applyFont="1" applyBorder="1" applyAlignment="1">
      <alignment horizontal="center" vertical="center"/>
    </xf>
    <xf numFmtId="0" fontId="11" fillId="0" borderId="68" xfId="1" applyFont="1" applyBorder="1" applyAlignment="1">
      <alignment horizontal="distributed" vertical="center"/>
    </xf>
    <xf numFmtId="0" fontId="11" fillId="0" borderId="69" xfId="1" applyFont="1" applyBorder="1" applyAlignment="1">
      <alignment horizontal="center" vertical="center"/>
    </xf>
    <xf numFmtId="0" fontId="11" fillId="0" borderId="70" xfId="1" applyFont="1" applyBorder="1" applyAlignment="1">
      <alignment horizontal="center" vertical="center"/>
    </xf>
    <xf numFmtId="0" fontId="13" fillId="0" borderId="68" xfId="1" applyFont="1" applyBorder="1" applyAlignment="1">
      <alignment horizontal="distributed" vertical="center"/>
    </xf>
    <xf numFmtId="0" fontId="13" fillId="0" borderId="71" xfId="1" applyFont="1" applyBorder="1" applyAlignment="1">
      <alignment horizontal="center" vertical="center" shrinkToFit="1"/>
    </xf>
    <xf numFmtId="0" fontId="13" fillId="0" borderId="71" xfId="1" applyFont="1" applyBorder="1" applyAlignment="1">
      <alignment horizontal="center" vertical="center"/>
    </xf>
    <xf numFmtId="0" fontId="10" fillId="0" borderId="82" xfId="1" quotePrefix="1" applyFont="1" applyBorder="1" applyAlignment="1">
      <alignment vertical="center"/>
    </xf>
    <xf numFmtId="0" fontId="10" fillId="0" borderId="82" xfId="1" applyFont="1" applyBorder="1" applyAlignment="1">
      <alignment horizontal="center" vertical="center"/>
    </xf>
    <xf numFmtId="0" fontId="10" fillId="0" borderId="82" xfId="1" quotePrefix="1" applyFont="1" applyBorder="1" applyAlignment="1">
      <alignment horizontal="center" vertical="center"/>
    </xf>
    <xf numFmtId="181" fontId="10" fillId="0" borderId="82" xfId="1" applyNumberFormat="1" applyFont="1" applyBorder="1" applyAlignment="1">
      <alignment horizontal="right" vertical="center"/>
    </xf>
    <xf numFmtId="182" fontId="10" fillId="0" borderId="82" xfId="2" applyNumberFormat="1" applyFont="1" applyBorder="1" applyAlignment="1">
      <alignment vertical="center"/>
    </xf>
    <xf numFmtId="0" fontId="10" fillId="0" borderId="82" xfId="1" quotePrefix="1" applyFont="1" applyBorder="1" applyAlignment="1">
      <alignment horizontal="right" vertical="center"/>
    </xf>
    <xf numFmtId="0" fontId="11" fillId="0" borderId="83" xfId="1" applyFont="1" applyBorder="1" applyAlignment="1">
      <alignment vertical="center"/>
    </xf>
    <xf numFmtId="0" fontId="13" fillId="0" borderId="65" xfId="1" applyFont="1" applyBorder="1" applyAlignment="1">
      <alignment horizontal="center" vertical="center" shrinkToFit="1"/>
    </xf>
    <xf numFmtId="0" fontId="13" fillId="0" borderId="65" xfId="1" applyFont="1" applyBorder="1" applyAlignment="1">
      <alignment horizontal="center" vertical="center"/>
    </xf>
    <xf numFmtId="0" fontId="11" fillId="0" borderId="84" xfId="1" applyFont="1" applyBorder="1" applyAlignment="1">
      <alignment vertical="center"/>
    </xf>
    <xf numFmtId="0" fontId="11" fillId="0" borderId="85" xfId="1" applyFont="1" applyBorder="1" applyAlignment="1">
      <alignment horizontal="center" vertical="center"/>
    </xf>
    <xf numFmtId="0" fontId="11" fillId="0" borderId="86" xfId="1" applyFont="1" applyBorder="1" applyAlignment="1">
      <alignment vertical="center"/>
    </xf>
    <xf numFmtId="0" fontId="11" fillId="0" borderId="87" xfId="1" applyFont="1" applyBorder="1" applyAlignment="1">
      <alignment vertical="center"/>
    </xf>
    <xf numFmtId="0" fontId="11" fillId="0" borderId="88" xfId="1" applyFont="1" applyBorder="1" applyAlignment="1">
      <alignment horizontal="distributed" vertical="center"/>
    </xf>
    <xf numFmtId="0" fontId="11" fillId="0" borderId="89" xfId="1" applyFont="1" applyBorder="1" applyAlignment="1">
      <alignment vertical="center"/>
    </xf>
    <xf numFmtId="0" fontId="11" fillId="0" borderId="90" xfId="1" applyFont="1" applyBorder="1" applyAlignment="1">
      <alignment vertical="center"/>
    </xf>
    <xf numFmtId="0" fontId="11" fillId="0" borderId="31" xfId="1" applyFont="1" applyBorder="1" applyAlignment="1">
      <alignment vertical="center"/>
    </xf>
    <xf numFmtId="0" fontId="11" fillId="0" borderId="32" xfId="1" applyFont="1" applyBorder="1" applyAlignment="1">
      <alignment vertical="center"/>
    </xf>
    <xf numFmtId="0" fontId="11" fillId="0" borderId="31" xfId="1" applyFont="1" applyBorder="1" applyAlignment="1">
      <alignment horizontal="center" vertical="center"/>
    </xf>
    <xf numFmtId="0" fontId="11" fillId="0" borderId="91" xfId="1" applyFont="1" applyBorder="1" applyAlignment="1">
      <alignment horizontal="center" vertical="center"/>
    </xf>
    <xf numFmtId="0" fontId="11" fillId="0" borderId="92" xfId="1" applyFont="1" applyBorder="1" applyAlignment="1">
      <alignment horizontal="distributed" vertical="center"/>
    </xf>
    <xf numFmtId="0" fontId="11" fillId="0" borderId="93" xfId="1" applyFont="1" applyBorder="1" applyAlignment="1">
      <alignment horizontal="center" vertical="center"/>
    </xf>
    <xf numFmtId="0" fontId="11" fillId="0" borderId="94" xfId="1" applyFont="1" applyBorder="1" applyAlignment="1">
      <alignment horizontal="center" vertical="center"/>
    </xf>
    <xf numFmtId="0" fontId="13" fillId="0" borderId="92" xfId="1" applyFont="1" applyBorder="1" applyAlignment="1">
      <alignment horizontal="distributed" vertical="center"/>
    </xf>
    <xf numFmtId="0" fontId="13" fillId="0" borderId="95" xfId="1" applyFont="1" applyBorder="1" applyAlignment="1">
      <alignment horizontal="center" vertical="center" shrinkToFit="1"/>
    </xf>
    <xf numFmtId="0" fontId="13" fillId="0" borderId="95" xfId="1" applyFont="1" applyBorder="1" applyAlignment="1">
      <alignment horizontal="center" vertical="center"/>
    </xf>
    <xf numFmtId="183" fontId="11" fillId="0" borderId="95" xfId="1" quotePrefix="1" applyNumberFormat="1" applyFont="1" applyBorder="1" applyAlignment="1">
      <alignment vertical="center"/>
    </xf>
    <xf numFmtId="0" fontId="11" fillId="0" borderId="96" xfId="1" applyFont="1" applyBorder="1" applyAlignment="1">
      <alignment vertical="center"/>
    </xf>
    <xf numFmtId="0" fontId="13" fillId="0" borderId="0" xfId="1" applyFont="1" applyBorder="1" applyAlignment="1">
      <alignment horizontal="distributed" vertical="center"/>
    </xf>
    <xf numFmtId="0" fontId="13" fillId="0" borderId="5" xfId="1" applyFont="1" applyBorder="1" applyAlignment="1">
      <alignment horizontal="distributed" vertical="center"/>
    </xf>
    <xf numFmtId="0" fontId="11" fillId="0" borderId="97" xfId="1" applyFont="1" applyBorder="1" applyAlignment="1">
      <alignment vertical="center"/>
    </xf>
    <xf numFmtId="0" fontId="11" fillId="0" borderId="73" xfId="1" applyFont="1" applyBorder="1" applyAlignment="1">
      <alignment horizontal="center" vertical="center"/>
    </xf>
    <xf numFmtId="0" fontId="11" fillId="0" borderId="74" xfId="1" applyFont="1" applyBorder="1" applyAlignment="1">
      <alignment horizontal="distributed" vertical="center"/>
    </xf>
    <xf numFmtId="0" fontId="11" fillId="0" borderId="78" xfId="1" applyFont="1" applyBorder="1" applyAlignment="1">
      <alignment horizontal="center" vertical="center"/>
    </xf>
    <xf numFmtId="0" fontId="11" fillId="0" borderId="75" xfId="1" applyFont="1" applyBorder="1" applyAlignment="1">
      <alignment vertical="center"/>
    </xf>
    <xf numFmtId="0" fontId="15" fillId="0" borderId="0" xfId="0" applyFont="1">
      <alignment vertical="center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6" xfId="0" applyFont="1" applyBorder="1" applyAlignment="1">
      <alignment horizontal="right" vertical="center"/>
    </xf>
    <xf numFmtId="0" fontId="16" fillId="0" borderId="8" xfId="0" applyFont="1" applyBorder="1" applyAlignment="1">
      <alignment vertical="center"/>
    </xf>
    <xf numFmtId="0" fontId="16" fillId="0" borderId="9" xfId="0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7" fillId="0" borderId="16" xfId="0" applyNumberFormat="1" applyFont="1" applyBorder="1" applyAlignment="1">
      <alignment vertical="center" shrinkToFit="1"/>
    </xf>
    <xf numFmtId="0" fontId="17" fillId="0" borderId="17" xfId="0" applyNumberFormat="1" applyFont="1" applyBorder="1" applyAlignment="1">
      <alignment vertical="center" shrinkToFit="1"/>
    </xf>
    <xf numFmtId="0" fontId="17" fillId="0" borderId="18" xfId="0" applyNumberFormat="1" applyFont="1" applyBorder="1" applyAlignment="1">
      <alignment horizontal="center" vertical="center"/>
    </xf>
    <xf numFmtId="0" fontId="17" fillId="0" borderId="16" xfId="0" applyNumberFormat="1" applyFont="1" applyFill="1" applyBorder="1" applyAlignment="1">
      <alignment vertical="center" shrinkToFit="1"/>
    </xf>
    <xf numFmtId="0" fontId="17" fillId="0" borderId="17" xfId="0" applyNumberFormat="1" applyFont="1" applyFill="1" applyBorder="1" applyAlignment="1">
      <alignment vertical="center" shrinkToFit="1"/>
    </xf>
    <xf numFmtId="178" fontId="17" fillId="0" borderId="17" xfId="0" applyNumberFormat="1" applyFont="1" applyBorder="1" applyAlignment="1">
      <alignment horizontal="center" vertical="center"/>
    </xf>
    <xf numFmtId="0" fontId="17" fillId="0" borderId="22" xfId="0" applyNumberFormat="1" applyFont="1" applyBorder="1" applyAlignment="1">
      <alignment vertical="center" shrinkToFit="1"/>
    </xf>
    <xf numFmtId="0" fontId="17" fillId="0" borderId="20" xfId="0" applyNumberFormat="1" applyFont="1" applyBorder="1" applyAlignment="1">
      <alignment vertical="center" shrinkToFit="1"/>
    </xf>
    <xf numFmtId="0" fontId="17" fillId="0" borderId="20" xfId="0" applyFont="1" applyBorder="1" applyAlignment="1">
      <alignment horizontal="center" vertical="center"/>
    </xf>
    <xf numFmtId="0" fontId="17" fillId="0" borderId="25" xfId="0" applyNumberFormat="1" applyFont="1" applyBorder="1" applyAlignment="1">
      <alignment vertical="center" shrinkToFit="1"/>
    </xf>
    <xf numFmtId="178" fontId="17" fillId="0" borderId="25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vertical="center" shrinkToFit="1"/>
    </xf>
    <xf numFmtId="0" fontId="16" fillId="0" borderId="5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76" fontId="16" fillId="0" borderId="10" xfId="0" applyNumberFormat="1" applyFont="1" applyBorder="1" applyAlignment="1">
      <alignment horizontal="center" vertical="center"/>
    </xf>
    <xf numFmtId="177" fontId="16" fillId="0" borderId="10" xfId="0" applyNumberFormat="1" applyFont="1" applyBorder="1" applyAlignment="1">
      <alignment horizontal="center" vertical="center"/>
    </xf>
    <xf numFmtId="49" fontId="16" fillId="0" borderId="12" xfId="0" applyNumberFormat="1" applyFont="1" applyBorder="1" applyAlignment="1">
      <alignment horizontal="center" vertical="center"/>
    </xf>
    <xf numFmtId="49" fontId="16" fillId="0" borderId="14" xfId="0" applyNumberFormat="1" applyFont="1" applyBorder="1" applyAlignment="1">
      <alignment horizontal="center" vertical="center"/>
    </xf>
    <xf numFmtId="0" fontId="17" fillId="0" borderId="17" xfId="0" applyNumberFormat="1" applyFont="1" applyBorder="1" applyAlignment="1">
      <alignment horizontal="center" vertical="center"/>
    </xf>
    <xf numFmtId="179" fontId="17" fillId="0" borderId="17" xfId="0" applyNumberFormat="1" applyFont="1" applyBorder="1" applyAlignment="1">
      <alignment horizontal="center" vertical="center"/>
    </xf>
    <xf numFmtId="180" fontId="17" fillId="0" borderId="17" xfId="0" applyNumberFormat="1" applyFont="1" applyBorder="1" applyAlignment="1">
      <alignment horizontal="center" vertical="center"/>
    </xf>
    <xf numFmtId="0" fontId="16" fillId="0" borderId="19" xfId="0" applyNumberFormat="1" applyFont="1" applyBorder="1" applyAlignment="1">
      <alignment horizontal="center" vertical="center"/>
    </xf>
    <xf numFmtId="0" fontId="17" fillId="0" borderId="18" xfId="0" applyNumberFormat="1" applyFont="1" applyBorder="1" applyAlignment="1">
      <alignment horizontal="center" vertical="center" shrinkToFit="1"/>
    </xf>
    <xf numFmtId="0" fontId="17" fillId="0" borderId="21" xfId="0" applyNumberFormat="1" applyFont="1" applyBorder="1" applyAlignment="1">
      <alignment horizontal="center" vertical="center"/>
    </xf>
    <xf numFmtId="0" fontId="17" fillId="0" borderId="20" xfId="0" applyNumberFormat="1" applyFont="1" applyBorder="1" applyAlignment="1">
      <alignment vertical="center"/>
    </xf>
    <xf numFmtId="0" fontId="17" fillId="0" borderId="20" xfId="0" applyNumberFormat="1" applyFont="1" applyBorder="1" applyAlignment="1">
      <alignment horizontal="center" vertical="center"/>
    </xf>
    <xf numFmtId="0" fontId="16" fillId="0" borderId="23" xfId="0" applyNumberFormat="1" applyFont="1" applyBorder="1" applyAlignment="1">
      <alignment horizontal="center" vertical="center"/>
    </xf>
    <xf numFmtId="0" fontId="17" fillId="0" borderId="24" xfId="0" applyNumberFormat="1" applyFont="1" applyBorder="1" applyAlignment="1">
      <alignment vertical="center" shrinkToFit="1"/>
    </xf>
    <xf numFmtId="0" fontId="17" fillId="0" borderId="26" xfId="0" applyNumberFormat="1" applyFont="1" applyBorder="1" applyAlignment="1">
      <alignment horizontal="center" vertical="center" shrinkToFit="1"/>
    </xf>
    <xf numFmtId="0" fontId="17" fillId="0" borderId="25" xfId="0" applyNumberFormat="1" applyFont="1" applyBorder="1" applyAlignment="1">
      <alignment horizontal="center" vertical="center"/>
    </xf>
    <xf numFmtId="0" fontId="16" fillId="0" borderId="27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187" fontId="16" fillId="0" borderId="8" xfId="0" applyNumberFormat="1" applyFont="1" applyBorder="1" applyAlignment="1">
      <alignment horizontal="left" vertical="center"/>
    </xf>
    <xf numFmtId="186" fontId="16" fillId="0" borderId="4" xfId="0" applyNumberFormat="1" applyFont="1" applyBorder="1" applyAlignment="1">
      <alignment horizontal="center" vertical="center"/>
    </xf>
    <xf numFmtId="186" fontId="16" fillId="0" borderId="0" xfId="0" applyNumberFormat="1" applyFont="1" applyBorder="1" applyAlignment="1">
      <alignment horizontal="center" vertical="center"/>
    </xf>
    <xf numFmtId="186" fontId="16" fillId="0" borderId="6" xfId="0" applyNumberFormat="1" applyFont="1" applyBorder="1" applyAlignment="1">
      <alignment horizontal="center" vertical="center"/>
    </xf>
    <xf numFmtId="188" fontId="11" fillId="0" borderId="60" xfId="1" applyNumberFormat="1" applyFont="1" applyBorder="1" applyAlignment="1">
      <alignment vertical="center"/>
    </xf>
    <xf numFmtId="181" fontId="11" fillId="0" borderId="40" xfId="1" applyNumberFormat="1" applyFont="1" applyBorder="1" applyAlignment="1">
      <alignment horizontal="distributed" vertical="center" justifyLastLine="1"/>
    </xf>
    <xf numFmtId="0" fontId="11" fillId="0" borderId="47" xfId="1" applyFont="1" applyBorder="1" applyAlignment="1">
      <alignment horizontal="distributed" vertical="center" justifyLastLine="1"/>
    </xf>
    <xf numFmtId="181" fontId="7" fillId="0" borderId="0" xfId="1" applyNumberFormat="1" applyFont="1" applyBorder="1" applyAlignment="1">
      <alignment horizontal="distributed" vertical="center" justifyLastLine="1"/>
    </xf>
    <xf numFmtId="181" fontId="7" fillId="0" borderId="33" xfId="1" applyNumberFormat="1" applyFont="1" applyBorder="1" applyAlignment="1">
      <alignment horizontal="distributed" vertical="center" justifyLastLine="1"/>
    </xf>
    <xf numFmtId="0" fontId="10" fillId="0" borderId="31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11" fillId="0" borderId="34" xfId="1" applyFont="1" applyBorder="1" applyAlignment="1">
      <alignment horizontal="distributed" vertical="center" justifyLastLine="1"/>
    </xf>
    <xf numFmtId="0" fontId="11" fillId="0" borderId="35" xfId="1" applyFont="1" applyBorder="1" applyAlignment="1">
      <alignment horizontal="distributed" vertical="center" justifyLastLine="1"/>
    </xf>
    <xf numFmtId="0" fontId="11" fillId="0" borderId="36" xfId="1" applyFont="1" applyBorder="1" applyAlignment="1">
      <alignment horizontal="distributed" vertical="center" justifyLastLine="1"/>
    </xf>
    <xf numFmtId="0" fontId="11" fillId="0" borderId="41" xfId="1" applyFont="1" applyBorder="1" applyAlignment="1">
      <alignment horizontal="distributed" vertical="center" justifyLastLine="1"/>
    </xf>
    <xf numFmtId="0" fontId="11" fillId="0" borderId="42" xfId="1" applyFont="1" applyBorder="1" applyAlignment="1">
      <alignment horizontal="distributed" vertical="center" justifyLastLine="1"/>
    </xf>
    <xf numFmtId="0" fontId="11" fillId="0" borderId="43" xfId="1" applyFont="1" applyBorder="1" applyAlignment="1">
      <alignment horizontal="distributed" vertical="center" justifyLastLine="1"/>
    </xf>
    <xf numFmtId="0" fontId="11" fillId="0" borderId="37" xfId="1" applyFont="1" applyBorder="1" applyAlignment="1">
      <alignment horizontal="distributed" vertical="center" justifyLastLine="1"/>
    </xf>
    <xf numFmtId="0" fontId="11" fillId="0" borderId="44" xfId="1" applyFont="1" applyBorder="1" applyAlignment="1">
      <alignment horizontal="distributed" vertical="center" justifyLastLine="1"/>
    </xf>
    <xf numFmtId="181" fontId="11" fillId="0" borderId="38" xfId="1" applyNumberFormat="1" applyFont="1" applyBorder="1" applyAlignment="1">
      <alignment horizontal="distributed" vertical="center" justifyLastLine="1"/>
    </xf>
    <xf numFmtId="0" fontId="11" fillId="0" borderId="45" xfId="1" applyFont="1" applyBorder="1" applyAlignment="1">
      <alignment horizontal="distributed" vertical="center" justifyLastLine="1"/>
    </xf>
    <xf numFmtId="182" fontId="11" fillId="0" borderId="39" xfId="1" applyNumberFormat="1" applyFont="1" applyBorder="1" applyAlignment="1">
      <alignment horizontal="distributed" vertical="center" justifyLastLine="1"/>
    </xf>
    <xf numFmtId="0" fontId="11" fillId="0" borderId="46" xfId="1" applyFont="1" applyBorder="1" applyAlignment="1">
      <alignment horizontal="distributed" vertical="center" justifyLastLine="1"/>
    </xf>
    <xf numFmtId="0" fontId="11" fillId="0" borderId="28" xfId="1" applyFont="1" applyBorder="1" applyAlignment="1">
      <alignment horizontal="distributed" vertical="center" justifyLastLine="1"/>
    </xf>
    <xf numFmtId="0" fontId="11" fillId="0" borderId="29" xfId="1" applyFont="1" applyBorder="1" applyAlignment="1">
      <alignment horizontal="distributed" vertical="center" justifyLastLine="1"/>
    </xf>
    <xf numFmtId="0" fontId="11" fillId="0" borderId="76" xfId="1" applyFont="1" applyBorder="1" applyAlignment="1">
      <alignment horizontal="distributed" vertical="center" justifyLastLine="1"/>
    </xf>
    <xf numFmtId="0" fontId="11" fillId="0" borderId="73" xfId="1" applyFont="1" applyBorder="1" applyAlignment="1">
      <alignment horizontal="distributed" vertical="center" justifyLastLine="1"/>
    </xf>
    <xf numFmtId="0" fontId="11" fillId="0" borderId="74" xfId="1" applyFont="1" applyBorder="1" applyAlignment="1">
      <alignment horizontal="distributed" vertical="center" justifyLastLine="1"/>
    </xf>
    <xf numFmtId="0" fontId="11" fillId="0" borderId="78" xfId="1" applyFont="1" applyBorder="1" applyAlignment="1">
      <alignment horizontal="distributed" vertical="center" justifyLastLine="1"/>
    </xf>
    <xf numFmtId="0" fontId="11" fillId="0" borderId="77" xfId="1" applyFont="1" applyBorder="1" applyAlignment="1">
      <alignment horizontal="distributed" vertical="center" justifyLastLine="1"/>
    </xf>
    <xf numFmtId="0" fontId="11" fillId="0" borderId="79" xfId="1" applyFont="1" applyBorder="1" applyAlignment="1">
      <alignment horizontal="distributed" vertical="center" justifyLastLine="1"/>
    </xf>
    <xf numFmtId="181" fontId="11" fillId="0" borderId="39" xfId="1" applyNumberFormat="1" applyFont="1" applyBorder="1" applyAlignment="1">
      <alignment horizontal="distributed" vertical="center" justifyLastLine="1"/>
    </xf>
    <xf numFmtId="181" fontId="11" fillId="0" borderId="46" xfId="1" applyNumberFormat="1" applyFont="1" applyBorder="1" applyAlignment="1">
      <alignment horizontal="distributed" vertical="center" justifyLastLine="1"/>
    </xf>
    <xf numFmtId="182" fontId="11" fillId="0" borderId="46" xfId="1" applyNumberFormat="1" applyFont="1" applyBorder="1" applyAlignment="1">
      <alignment horizontal="distributed" vertical="center" justifyLastLine="1"/>
    </xf>
    <xf numFmtId="0" fontId="11" fillId="0" borderId="54" xfId="1" applyFont="1" applyBorder="1" applyAlignment="1">
      <alignment horizontal="left" vertical="center"/>
    </xf>
    <xf numFmtId="0" fontId="11" fillId="0" borderId="8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13" fillId="0" borderId="8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1" fillId="0" borderId="57" xfId="1" applyFont="1" applyBorder="1" applyAlignment="1">
      <alignment horizontal="left" vertical="center"/>
    </xf>
    <xf numFmtId="0" fontId="11" fillId="0" borderId="5" xfId="1" applyFont="1" applyBorder="1" applyAlignment="1">
      <alignment horizontal="left" vertical="center"/>
    </xf>
    <xf numFmtId="0" fontId="11" fillId="0" borderId="58" xfId="1" applyFont="1" applyBorder="1" applyAlignment="1">
      <alignment horizontal="left" vertical="center"/>
    </xf>
    <xf numFmtId="0" fontId="11" fillId="0" borderId="59" xfId="1" applyFont="1" applyBorder="1" applyAlignment="1">
      <alignment horizontal="left" vertical="center"/>
    </xf>
    <xf numFmtId="0" fontId="11" fillId="0" borderId="67" xfId="1" applyFont="1" applyBorder="1" applyAlignment="1">
      <alignment horizontal="left" vertical="center"/>
    </xf>
    <xf numFmtId="0" fontId="11" fillId="0" borderId="68" xfId="1" applyFont="1" applyBorder="1" applyAlignment="1">
      <alignment horizontal="left" vertical="center"/>
    </xf>
    <xf numFmtId="0" fontId="11" fillId="0" borderId="69" xfId="1" applyFont="1" applyBorder="1" applyAlignment="1">
      <alignment horizontal="left" vertical="center"/>
    </xf>
    <xf numFmtId="0" fontId="13" fillId="0" borderId="70" xfId="1" applyFont="1" applyBorder="1" applyAlignment="1">
      <alignment horizontal="left" vertical="center"/>
    </xf>
    <xf numFmtId="0" fontId="13" fillId="0" borderId="68" xfId="1" applyFont="1" applyBorder="1" applyAlignment="1">
      <alignment horizontal="left" vertical="center"/>
    </xf>
    <xf numFmtId="0" fontId="13" fillId="0" borderId="69" xfId="1" applyFont="1" applyBorder="1" applyAlignment="1">
      <alignment horizontal="left" vertical="center"/>
    </xf>
    <xf numFmtId="0" fontId="11" fillId="0" borderId="7" xfId="1" applyFont="1" applyBorder="1" applyAlignment="1">
      <alignment horizontal="left" vertical="center"/>
    </xf>
    <xf numFmtId="0" fontId="11" fillId="0" borderId="63" xfId="1" applyFont="1" applyBorder="1" applyAlignment="1">
      <alignment vertical="center"/>
    </xf>
    <xf numFmtId="0" fontId="11" fillId="0" borderId="56" xfId="1" applyFont="1" applyBorder="1" applyAlignment="1">
      <alignment vertical="center"/>
    </xf>
    <xf numFmtId="0" fontId="11" fillId="0" borderId="48" xfId="1" applyFont="1" applyBorder="1" applyAlignment="1">
      <alignment horizontal="left" vertical="center"/>
    </xf>
    <xf numFmtId="0" fontId="11" fillId="0" borderId="49" xfId="1" applyFont="1" applyBorder="1" applyAlignment="1">
      <alignment horizontal="left" vertical="center"/>
    </xf>
    <xf numFmtId="0" fontId="11" fillId="0" borderId="50" xfId="1" applyFont="1" applyBorder="1" applyAlignment="1">
      <alignment horizontal="left" vertical="center"/>
    </xf>
    <xf numFmtId="0" fontId="11" fillId="0" borderId="51" xfId="1" applyFont="1" applyBorder="1" applyAlignment="1">
      <alignment horizontal="left" vertical="center"/>
    </xf>
    <xf numFmtId="0" fontId="11" fillId="0" borderId="53" xfId="1" applyFont="1" applyBorder="1" applyAlignment="1">
      <alignment vertical="center"/>
    </xf>
    <xf numFmtId="0" fontId="17" fillId="0" borderId="17" xfId="0" applyNumberFormat="1" applyFont="1" applyBorder="1" applyAlignment="1">
      <alignment horizontal="left" vertical="center" wrapText="1"/>
    </xf>
    <xf numFmtId="0" fontId="17" fillId="0" borderId="25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distributed" vertical="center" indent="15"/>
    </xf>
    <xf numFmtId="0" fontId="14" fillId="0" borderId="2" xfId="0" applyFont="1" applyBorder="1" applyAlignment="1">
      <alignment horizontal="distributed" vertical="center" indent="15"/>
    </xf>
    <xf numFmtId="0" fontId="14" fillId="0" borderId="3" xfId="0" applyFont="1" applyBorder="1" applyAlignment="1">
      <alignment horizontal="distributed" vertical="center" indent="15"/>
    </xf>
    <xf numFmtId="49" fontId="16" fillId="0" borderId="13" xfId="0" applyNumberFormat="1" applyFont="1" applyBorder="1" applyAlignment="1">
      <alignment horizontal="center" vertical="center"/>
    </xf>
    <xf numFmtId="49" fontId="16" fillId="0" borderId="12" xfId="0" applyNumberFormat="1" applyFont="1" applyBorder="1" applyAlignment="1">
      <alignment horizontal="center" vertical="center"/>
    </xf>
    <xf numFmtId="0" fontId="17" fillId="0" borderId="17" xfId="0" applyNumberFormat="1" applyFont="1" applyBorder="1" applyAlignment="1">
      <alignment horizontal="left" vertical="center" wrapText="1" shrinkToFit="1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222849</xdr:colOff>
      <xdr:row>4</xdr:row>
      <xdr:rowOff>161925</xdr:rowOff>
    </xdr:from>
    <xdr:to>
      <xdr:col>10</xdr:col>
      <xdr:colOff>0</xdr:colOff>
      <xdr:row>15</xdr:row>
      <xdr:rowOff>187781</xdr:rowOff>
    </xdr:to>
    <xdr:pic>
      <xdr:nvPicPr>
        <xdr:cNvPr id="4" name="図 3" descr="現場打ち-190416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13449" y="3810000"/>
          <a:ext cx="4158651" cy="21213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222849</xdr:colOff>
      <xdr:row>4</xdr:row>
      <xdr:rowOff>161925</xdr:rowOff>
    </xdr:from>
    <xdr:to>
      <xdr:col>10</xdr:col>
      <xdr:colOff>0</xdr:colOff>
      <xdr:row>15</xdr:row>
      <xdr:rowOff>187781</xdr:rowOff>
    </xdr:to>
    <xdr:pic>
      <xdr:nvPicPr>
        <xdr:cNvPr id="3" name="図 2" descr="現場打ち-190416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13449" y="3810000"/>
          <a:ext cx="4206276" cy="21213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222849</xdr:colOff>
      <xdr:row>4</xdr:row>
      <xdr:rowOff>161925</xdr:rowOff>
    </xdr:from>
    <xdr:to>
      <xdr:col>10</xdr:col>
      <xdr:colOff>0</xdr:colOff>
      <xdr:row>15</xdr:row>
      <xdr:rowOff>187781</xdr:rowOff>
    </xdr:to>
    <xdr:pic>
      <xdr:nvPicPr>
        <xdr:cNvPr id="3" name="図 2" descr="現場打ち-190416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13449" y="3810000"/>
          <a:ext cx="4206276" cy="212135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XCEL\&#12450;&#12523;&#12510;C\&#26044;&#21570;&#39640;&#26550;&#27211;\&#12501;&#12540;&#12481;&#12531;&#12464;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\d\JWC\&#28165;&#35211;\&#36039;&#26009;\&#23567;&#27083;&#36896;&#29289;&#26354;&#32218;&#35036;~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Exl-dat\&#24373;&#20986;&#20844;&#22243;&#25968;&#37327;\&#25968;&#37327;&#35336;&#3163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YO-PDC\&#38463;&#37096;\JWC\&#26408;&#26365;&#19977;&#24029;\&#26032;&#39640;&#28181;&#25968;&#37327;&#35336;&#31639;&#2636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\d\JWC\&#26408;&#26365;&#19977;&#24029;\&#26032;&#39640;&#28181;&#25968;&#37327;&#35336;&#31639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1数"/>
      <sheetName val="P3数"/>
      <sheetName val="P4数"/>
      <sheetName val="P5数"/>
      <sheetName val="P6数"/>
      <sheetName val="P1上"/>
      <sheetName val="P1下"/>
      <sheetName val="P3上"/>
      <sheetName val="P3下"/>
      <sheetName val="P4上"/>
      <sheetName val="P4下"/>
      <sheetName val="P5上"/>
      <sheetName val="P5下"/>
      <sheetName val="P6上"/>
      <sheetName val="P6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縁石"/>
      <sheetName val="Pu２-300AＢ"/>
      <sheetName val="小段排水"/>
      <sheetName val="PU1-500"/>
      <sheetName val="PU1-300"/>
      <sheetName val="Module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"/>
      <sheetName val="目　次"/>
      <sheetName val="総括表"/>
      <sheetName val="ｺﾝｸﾘｰﾄ工"/>
      <sheetName val="型枠工"/>
      <sheetName val="基礎工"/>
      <sheetName val="足場工"/>
      <sheetName val="支保工"/>
    </sheetNames>
    <sheetDataSet>
      <sheetData sheetId="0">
        <row r="3">
          <cell r="B3" t="str">
            <v>P6</v>
          </cell>
          <cell r="C3" t="str">
            <v>橋脚</v>
          </cell>
        </row>
        <row r="5">
          <cell r="K5">
            <v>10700</v>
          </cell>
        </row>
        <row r="6">
          <cell r="Q6">
            <v>3</v>
          </cell>
        </row>
        <row r="8">
          <cell r="F8">
            <v>1700</v>
          </cell>
        </row>
        <row r="9">
          <cell r="F9">
            <v>800</v>
          </cell>
        </row>
        <row r="12">
          <cell r="F12">
            <v>3112</v>
          </cell>
          <cell r="K12">
            <v>7700</v>
          </cell>
        </row>
        <row r="16">
          <cell r="F16">
            <v>1500</v>
          </cell>
        </row>
        <row r="17">
          <cell r="K17">
            <v>3000</v>
          </cell>
        </row>
        <row r="19">
          <cell r="F19">
            <v>2433</v>
          </cell>
        </row>
        <row r="20">
          <cell r="K20">
            <v>3000</v>
          </cell>
          <cell r="Q20">
            <v>8.5840734641020738E-3</v>
          </cell>
        </row>
        <row r="22">
          <cell r="Q22">
            <v>0</v>
          </cell>
        </row>
        <row r="23">
          <cell r="F23">
            <v>1500</v>
          </cell>
          <cell r="Q23">
            <v>0.21190366971598884</v>
          </cell>
        </row>
        <row r="24">
          <cell r="K24">
            <v>0</v>
          </cell>
          <cell r="Q24">
            <v>0</v>
          </cell>
        </row>
        <row r="25">
          <cell r="K25">
            <v>3500</v>
          </cell>
          <cell r="Q25">
            <v>0.21190366971598884</v>
          </cell>
        </row>
        <row r="26">
          <cell r="K26">
            <v>200</v>
          </cell>
        </row>
        <row r="27">
          <cell r="Q27">
            <v>6912</v>
          </cell>
        </row>
        <row r="28">
          <cell r="K28">
            <v>0</v>
          </cell>
          <cell r="Q28">
            <v>6586</v>
          </cell>
        </row>
        <row r="29">
          <cell r="F29">
            <v>5050</v>
          </cell>
          <cell r="K29">
            <v>41.857222</v>
          </cell>
        </row>
        <row r="30">
          <cell r="F30">
            <v>9300</v>
          </cell>
          <cell r="K30">
            <v>0</v>
          </cell>
        </row>
        <row r="31">
          <cell r="F31">
            <v>5050</v>
          </cell>
          <cell r="K31">
            <v>41.857222</v>
          </cell>
        </row>
        <row r="32">
          <cell r="F32">
            <v>3000</v>
          </cell>
          <cell r="Q32">
            <v>0</v>
          </cell>
        </row>
        <row r="33">
          <cell r="Q33">
            <v>2557</v>
          </cell>
        </row>
        <row r="34">
          <cell r="Q34">
            <v>0</v>
          </cell>
        </row>
        <row r="35">
          <cell r="Q35">
            <v>2557</v>
          </cell>
        </row>
        <row r="37">
          <cell r="Q37">
            <v>0</v>
          </cell>
        </row>
        <row r="38">
          <cell r="Q38">
            <v>2630</v>
          </cell>
        </row>
        <row r="39">
          <cell r="Q39">
            <v>0</v>
          </cell>
        </row>
        <row r="40">
          <cell r="Q40">
            <v>2630</v>
          </cell>
        </row>
        <row r="42">
          <cell r="Q42">
            <v>6230</v>
          </cell>
        </row>
        <row r="43">
          <cell r="Q43">
            <v>6230</v>
          </cell>
        </row>
        <row r="49">
          <cell r="Q49">
            <v>0</v>
          </cell>
        </row>
        <row r="50">
          <cell r="Q50">
            <v>1339</v>
          </cell>
        </row>
        <row r="51">
          <cell r="Q51">
            <v>0</v>
          </cell>
        </row>
        <row r="52">
          <cell r="Q52">
            <v>1339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表紙"/>
      <sheetName val="土工"/>
      <sheetName val="数量計算書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表紙"/>
      <sheetName val="土工"/>
      <sheetName val="数量計算書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E1:Y204"/>
  <sheetViews>
    <sheetView showGridLines="0" tabSelected="1" view="pageBreakPreview" zoomScale="85" zoomScaleNormal="75" zoomScaleSheetLayoutView="85" workbookViewId="0"/>
  </sheetViews>
  <sheetFormatPr defaultRowHeight="13.5" x14ac:dyDescent="0.15"/>
  <cols>
    <col min="1" max="4" width="2.625" style="1" customWidth="1"/>
    <col min="5" max="5" width="5.625" style="1" customWidth="1"/>
    <col min="6" max="6" width="1.625" style="1" customWidth="1"/>
    <col min="7" max="7" width="2.125" style="1" customWidth="1"/>
    <col min="8" max="8" width="18.125" style="1" customWidth="1"/>
    <col min="9" max="10" width="2.125" style="1" customWidth="1"/>
    <col min="11" max="11" width="18.875" style="1" customWidth="1"/>
    <col min="12" max="12" width="2.125" style="1" customWidth="1"/>
    <col min="13" max="13" width="27.125" style="1" customWidth="1"/>
    <col min="14" max="14" width="6.625" style="1" customWidth="1"/>
    <col min="15" max="15" width="11.875" style="4" customWidth="1"/>
    <col min="16" max="16" width="23.375" style="1" bestFit="1" customWidth="1"/>
    <col min="17" max="17" width="1.625" style="1" customWidth="1"/>
    <col min="18" max="18" width="2.75" style="1" customWidth="1"/>
    <col min="19" max="19" width="3.625" style="1" customWidth="1"/>
    <col min="20" max="20" width="12.125" style="1" bestFit="1" customWidth="1"/>
    <col min="21" max="21" width="10" style="1" bestFit="1" customWidth="1"/>
    <col min="22" max="22" width="36.75" style="1" customWidth="1"/>
    <col min="23" max="23" width="4" style="1" bestFit="1" customWidth="1"/>
    <col min="24" max="16384" width="9" style="1"/>
  </cols>
  <sheetData>
    <row r="1" spans="5:25" x14ac:dyDescent="0.15">
      <c r="M1" s="2"/>
      <c r="N1" s="3"/>
    </row>
    <row r="2" spans="5:25" ht="14.25" customHeight="1" x14ac:dyDescent="0.15">
      <c r="F2" s="5"/>
      <c r="H2" s="5"/>
      <c r="M2" s="2"/>
      <c r="N2" s="3"/>
    </row>
    <row r="3" spans="5:25" ht="16.5" customHeight="1" thickBot="1" x14ac:dyDescent="0.2">
      <c r="M3" s="2"/>
      <c r="N3" s="3"/>
    </row>
    <row r="4" spans="5:25" ht="15" customHeight="1" x14ac:dyDescent="0.15">
      <c r="F4" s="6"/>
      <c r="G4" s="7"/>
      <c r="H4" s="8"/>
      <c r="I4" s="9"/>
      <c r="J4" s="9"/>
      <c r="K4" s="9"/>
      <c r="L4" s="9"/>
      <c r="M4" s="10"/>
      <c r="N4" s="11"/>
      <c r="O4" s="12"/>
      <c r="P4" s="13"/>
      <c r="Q4" s="14"/>
    </row>
    <row r="5" spans="5:25" ht="15" customHeight="1" x14ac:dyDescent="0.15">
      <c r="F5" s="15"/>
      <c r="G5" s="16"/>
      <c r="H5" s="16"/>
      <c r="I5" s="17"/>
      <c r="J5" s="17"/>
      <c r="K5" s="17"/>
      <c r="L5" s="17"/>
      <c r="M5" s="17"/>
      <c r="N5" s="17"/>
      <c r="O5" s="18"/>
      <c r="P5" s="17"/>
      <c r="Q5" s="19"/>
    </row>
    <row r="6" spans="5:25" ht="17.100000000000001" customHeight="1" x14ac:dyDescent="0.15">
      <c r="E6" s="20"/>
      <c r="F6" s="21"/>
      <c r="G6" s="22"/>
      <c r="H6" s="17"/>
      <c r="I6" s="22"/>
      <c r="J6" s="215" t="s">
        <v>32</v>
      </c>
      <c r="K6" s="215"/>
      <c r="L6" s="215"/>
      <c r="M6" s="215"/>
      <c r="N6" s="215"/>
      <c r="O6" s="215"/>
      <c r="P6" s="23"/>
      <c r="Q6" s="19"/>
      <c r="U6" s="24"/>
      <c r="V6" s="24"/>
      <c r="W6" s="24"/>
      <c r="X6" s="24"/>
      <c r="Y6" s="24"/>
    </row>
    <row r="7" spans="5:25" ht="18" customHeight="1" thickBot="1" x14ac:dyDescent="0.2">
      <c r="E7" s="20"/>
      <c r="F7" s="217"/>
      <c r="G7" s="25"/>
      <c r="H7" s="17"/>
      <c r="I7" s="25"/>
      <c r="J7" s="216"/>
      <c r="K7" s="216"/>
      <c r="L7" s="216"/>
      <c r="M7" s="216"/>
      <c r="N7" s="216"/>
      <c r="O7" s="216"/>
      <c r="P7" s="17"/>
      <c r="Q7" s="19"/>
      <c r="U7" s="24"/>
      <c r="V7" s="24"/>
      <c r="W7" s="24"/>
      <c r="X7" s="24"/>
      <c r="Y7" s="24"/>
    </row>
    <row r="8" spans="5:25" ht="12" customHeight="1" thickTop="1" thickBot="1" x14ac:dyDescent="0.2">
      <c r="E8" s="20"/>
      <c r="F8" s="218"/>
      <c r="G8" s="26"/>
      <c r="H8" s="27"/>
      <c r="I8" s="26"/>
      <c r="J8" s="26"/>
      <c r="K8" s="26"/>
      <c r="L8" s="26"/>
      <c r="M8" s="26"/>
      <c r="N8" s="17"/>
      <c r="O8" s="18"/>
      <c r="P8" s="17"/>
      <c r="Q8" s="19"/>
      <c r="U8" s="24"/>
      <c r="V8" s="24"/>
      <c r="W8" s="24"/>
      <c r="X8" s="24"/>
      <c r="Y8" s="24"/>
    </row>
    <row r="9" spans="5:25" ht="19.5" customHeight="1" x14ac:dyDescent="0.15">
      <c r="E9" s="20"/>
      <c r="F9" s="21"/>
      <c r="G9" s="219" t="s">
        <v>33</v>
      </c>
      <c r="H9" s="220"/>
      <c r="I9" s="221"/>
      <c r="J9" s="225" t="s">
        <v>34</v>
      </c>
      <c r="K9" s="220"/>
      <c r="L9" s="221"/>
      <c r="M9" s="227" t="s">
        <v>35</v>
      </c>
      <c r="N9" s="229" t="s">
        <v>36</v>
      </c>
      <c r="O9" s="227" t="s">
        <v>37</v>
      </c>
      <c r="P9" s="213" t="s">
        <v>38</v>
      </c>
      <c r="Q9" s="19"/>
      <c r="U9" s="24"/>
      <c r="V9" s="24"/>
      <c r="W9" s="24"/>
      <c r="X9" s="24"/>
      <c r="Y9" s="24"/>
    </row>
    <row r="10" spans="5:25" ht="19.5" customHeight="1" thickBot="1" x14ac:dyDescent="0.2">
      <c r="E10" s="20"/>
      <c r="F10" s="21"/>
      <c r="G10" s="222"/>
      <c r="H10" s="223"/>
      <c r="I10" s="224"/>
      <c r="J10" s="226"/>
      <c r="K10" s="223"/>
      <c r="L10" s="224"/>
      <c r="M10" s="228"/>
      <c r="N10" s="230"/>
      <c r="O10" s="228"/>
      <c r="P10" s="214"/>
      <c r="Q10" s="19"/>
      <c r="U10" s="24"/>
      <c r="V10" s="28"/>
      <c r="W10" s="24"/>
      <c r="X10" s="24"/>
      <c r="Y10" s="24"/>
    </row>
    <row r="11" spans="5:25" ht="5.25" customHeight="1" thickBot="1" x14ac:dyDescent="0.2">
      <c r="E11" s="20"/>
      <c r="F11" s="21"/>
      <c r="G11" s="29"/>
      <c r="H11" s="17"/>
      <c r="I11" s="29"/>
      <c r="J11" s="29"/>
      <c r="K11" s="30"/>
      <c r="L11" s="30"/>
      <c r="M11" s="31"/>
      <c r="N11" s="32"/>
      <c r="O11" s="23"/>
      <c r="P11" s="30"/>
      <c r="Q11" s="19"/>
      <c r="U11" s="24"/>
      <c r="V11" s="28"/>
      <c r="W11" s="24"/>
      <c r="X11" s="24"/>
      <c r="Y11" s="24"/>
    </row>
    <row r="12" spans="5:25" ht="15.95" customHeight="1" x14ac:dyDescent="0.15">
      <c r="E12" s="20"/>
      <c r="F12" s="21"/>
      <c r="G12" s="261"/>
      <c r="H12" s="262"/>
      <c r="I12" s="263"/>
      <c r="J12" s="264"/>
      <c r="K12" s="262"/>
      <c r="L12" s="263"/>
      <c r="M12" s="33"/>
      <c r="N12" s="34"/>
      <c r="O12" s="35"/>
      <c r="P12" s="265"/>
      <c r="Q12" s="19"/>
    </row>
    <row r="13" spans="5:25" ht="15.95" customHeight="1" x14ac:dyDescent="0.15">
      <c r="E13" s="20"/>
      <c r="F13" s="21"/>
      <c r="G13" s="242" t="s">
        <v>56</v>
      </c>
      <c r="H13" s="243"/>
      <c r="I13" s="244"/>
      <c r="J13" s="258" t="s">
        <v>57</v>
      </c>
      <c r="K13" s="243"/>
      <c r="L13" s="244"/>
      <c r="M13" s="36"/>
      <c r="N13" s="37" t="s">
        <v>50</v>
      </c>
      <c r="O13" s="38">
        <v>2</v>
      </c>
      <c r="P13" s="260"/>
      <c r="Q13" s="19"/>
    </row>
    <row r="14" spans="5:25" ht="15.95" customHeight="1" x14ac:dyDescent="0.15">
      <c r="E14" s="20"/>
      <c r="F14" s="21"/>
      <c r="G14" s="248"/>
      <c r="H14" s="249"/>
      <c r="I14" s="250"/>
      <c r="J14" s="251"/>
      <c r="K14" s="249"/>
      <c r="L14" s="250"/>
      <c r="M14" s="39" t="s">
        <v>65</v>
      </c>
      <c r="N14" s="40"/>
      <c r="O14" s="212"/>
      <c r="P14" s="42"/>
      <c r="Q14" s="19"/>
    </row>
    <row r="15" spans="5:25" ht="15.95" customHeight="1" x14ac:dyDescent="0.15">
      <c r="E15" s="20"/>
      <c r="F15" s="21"/>
      <c r="G15" s="242"/>
      <c r="H15" s="243"/>
      <c r="I15" s="244"/>
      <c r="J15" s="245" t="s">
        <v>58</v>
      </c>
      <c r="K15" s="246"/>
      <c r="L15" s="247"/>
      <c r="M15" s="43" t="s">
        <v>64</v>
      </c>
      <c r="N15" s="37" t="s">
        <v>66</v>
      </c>
      <c r="O15" s="55">
        <f>垂直はしご!N20*O13</f>
        <v>1.9800000000000002</v>
      </c>
      <c r="P15" s="44"/>
      <c r="Q15" s="19"/>
    </row>
    <row r="16" spans="5:25" ht="15.95" customHeight="1" x14ac:dyDescent="0.15">
      <c r="E16" s="20"/>
      <c r="F16" s="21"/>
      <c r="G16" s="248"/>
      <c r="H16" s="249"/>
      <c r="I16" s="250"/>
      <c r="J16" s="251"/>
      <c r="K16" s="249"/>
      <c r="L16" s="250"/>
      <c r="M16" s="45" t="s">
        <v>70</v>
      </c>
      <c r="N16" s="40"/>
      <c r="O16" s="212"/>
      <c r="P16" s="259"/>
      <c r="Q16" s="19"/>
    </row>
    <row r="17" spans="5:25" ht="15.95" customHeight="1" x14ac:dyDescent="0.15">
      <c r="E17" s="20"/>
      <c r="F17" s="21"/>
      <c r="G17" s="242"/>
      <c r="H17" s="243"/>
      <c r="I17" s="244"/>
      <c r="J17" s="258"/>
      <c r="K17" s="243"/>
      <c r="L17" s="244"/>
      <c r="M17" s="36" t="s">
        <v>63</v>
      </c>
      <c r="N17" s="37" t="s">
        <v>67</v>
      </c>
      <c r="O17" s="55">
        <f>垂直はしご!N21*O13</f>
        <v>0.64000000000000012</v>
      </c>
      <c r="P17" s="260"/>
      <c r="Q17" s="19"/>
    </row>
    <row r="18" spans="5:25" ht="15.95" customHeight="1" x14ac:dyDescent="0.15">
      <c r="E18" s="20"/>
      <c r="F18" s="21"/>
      <c r="G18" s="248"/>
      <c r="H18" s="249"/>
      <c r="I18" s="250"/>
      <c r="J18" s="251"/>
      <c r="K18" s="249"/>
      <c r="L18" s="250"/>
      <c r="M18" s="45"/>
      <c r="N18" s="46"/>
      <c r="O18" s="212"/>
      <c r="P18" s="47"/>
      <c r="Q18" s="19"/>
    </row>
    <row r="19" spans="5:25" ht="15.95" customHeight="1" x14ac:dyDescent="0.15">
      <c r="E19" s="20"/>
      <c r="F19" s="21"/>
      <c r="G19" s="242"/>
      <c r="H19" s="243"/>
      <c r="I19" s="244"/>
      <c r="J19" s="258"/>
      <c r="K19" s="243"/>
      <c r="L19" s="244"/>
      <c r="M19" s="36" t="s">
        <v>71</v>
      </c>
      <c r="N19" s="37" t="s">
        <v>66</v>
      </c>
      <c r="O19" s="55">
        <f>垂直はしご!N22*O13</f>
        <v>2.8800000000000003</v>
      </c>
      <c r="P19" s="42"/>
      <c r="Q19" s="19"/>
    </row>
    <row r="20" spans="5:25" ht="15.95" customHeight="1" x14ac:dyDescent="0.15">
      <c r="E20" s="20"/>
      <c r="F20" s="21"/>
      <c r="G20" s="248"/>
      <c r="H20" s="249"/>
      <c r="I20" s="250"/>
      <c r="J20" s="251"/>
      <c r="K20" s="249"/>
      <c r="L20" s="250"/>
      <c r="M20" s="45" t="s">
        <v>68</v>
      </c>
      <c r="N20" s="40"/>
      <c r="O20" s="212"/>
      <c r="P20" s="47"/>
      <c r="Q20" s="19"/>
      <c r="U20" s="24"/>
      <c r="V20" s="48"/>
      <c r="W20" s="24"/>
      <c r="X20" s="24"/>
      <c r="Y20" s="24"/>
    </row>
    <row r="21" spans="5:25" ht="15.95" customHeight="1" x14ac:dyDescent="0.15">
      <c r="E21" s="20"/>
      <c r="F21" s="21"/>
      <c r="G21" s="242"/>
      <c r="H21" s="243"/>
      <c r="I21" s="244"/>
      <c r="J21" s="258"/>
      <c r="K21" s="243"/>
      <c r="L21" s="244"/>
      <c r="M21" s="36" t="s">
        <v>69</v>
      </c>
      <c r="N21" s="37" t="s">
        <v>67</v>
      </c>
      <c r="O21" s="55">
        <f>垂直はしご!N23*O13</f>
        <v>9.9000000000000019E-2</v>
      </c>
      <c r="P21" s="44"/>
      <c r="Q21" s="19"/>
      <c r="Y21" s="24"/>
    </row>
    <row r="22" spans="5:25" ht="15.95" customHeight="1" x14ac:dyDescent="0.15">
      <c r="E22" s="20"/>
      <c r="F22" s="21"/>
      <c r="G22" s="248"/>
      <c r="H22" s="249"/>
      <c r="I22" s="250"/>
      <c r="J22" s="251"/>
      <c r="K22" s="249"/>
      <c r="L22" s="250"/>
      <c r="M22" s="45"/>
      <c r="N22" s="46"/>
      <c r="O22" s="212"/>
      <c r="P22" s="49"/>
      <c r="Q22" s="19"/>
      <c r="Y22" s="24"/>
    </row>
    <row r="23" spans="5:25" ht="15.95" customHeight="1" x14ac:dyDescent="0.15">
      <c r="E23" s="20"/>
      <c r="F23" s="21"/>
      <c r="G23" s="242"/>
      <c r="H23" s="243"/>
      <c r="I23" s="244"/>
      <c r="J23" s="258"/>
      <c r="K23" s="243"/>
      <c r="L23" s="244"/>
      <c r="M23" s="36" t="s">
        <v>72</v>
      </c>
      <c r="N23" s="37" t="s">
        <v>66</v>
      </c>
      <c r="O23" s="55">
        <f>垂直はしご!N24*O13</f>
        <v>0.4</v>
      </c>
      <c r="P23" s="50"/>
      <c r="Q23" s="19"/>
      <c r="Y23" s="24"/>
    </row>
    <row r="24" spans="5:25" ht="15.95" customHeight="1" x14ac:dyDescent="0.15">
      <c r="E24" s="20"/>
      <c r="F24" s="21"/>
      <c r="G24" s="248"/>
      <c r="H24" s="249"/>
      <c r="I24" s="250"/>
      <c r="J24" s="251"/>
      <c r="K24" s="249"/>
      <c r="L24" s="250"/>
      <c r="M24" s="51"/>
      <c r="N24" s="54"/>
      <c r="O24" s="41"/>
      <c r="P24" s="42"/>
      <c r="Q24" s="19"/>
      <c r="Y24" s="24"/>
    </row>
    <row r="25" spans="5:25" ht="15.95" customHeight="1" x14ac:dyDescent="0.15">
      <c r="E25" s="20"/>
      <c r="F25" s="21"/>
      <c r="G25" s="242"/>
      <c r="H25" s="243"/>
      <c r="I25" s="244"/>
      <c r="J25" s="245" t="s">
        <v>59</v>
      </c>
      <c r="K25" s="246"/>
      <c r="L25" s="247"/>
      <c r="M25" s="36"/>
      <c r="N25" s="37" t="s">
        <v>50</v>
      </c>
      <c r="O25" s="38">
        <v>2</v>
      </c>
      <c r="P25" s="44"/>
      <c r="Q25" s="19"/>
      <c r="Y25" s="24"/>
    </row>
    <row r="26" spans="5:25" ht="15.95" customHeight="1" x14ac:dyDescent="0.15">
      <c r="E26" s="20"/>
      <c r="F26" s="21"/>
      <c r="G26" s="248"/>
      <c r="H26" s="249"/>
      <c r="I26" s="250"/>
      <c r="J26" s="251"/>
      <c r="K26" s="249"/>
      <c r="L26" s="250"/>
      <c r="M26" s="39" t="s">
        <v>65</v>
      </c>
      <c r="N26" s="40"/>
      <c r="O26" s="212"/>
      <c r="P26" s="42"/>
      <c r="Q26" s="19"/>
      <c r="Y26" s="24"/>
    </row>
    <row r="27" spans="5:25" ht="15.95" customHeight="1" x14ac:dyDescent="0.15">
      <c r="E27" s="20"/>
      <c r="F27" s="21"/>
      <c r="G27" s="242"/>
      <c r="H27" s="243"/>
      <c r="I27" s="244"/>
      <c r="J27" s="245" t="s">
        <v>60</v>
      </c>
      <c r="K27" s="246"/>
      <c r="L27" s="247"/>
      <c r="M27" s="43" t="s">
        <v>64</v>
      </c>
      <c r="N27" s="37" t="s">
        <v>66</v>
      </c>
      <c r="O27" s="55">
        <f>平均台!N20*O25</f>
        <v>1</v>
      </c>
      <c r="P27" s="44"/>
      <c r="Q27" s="19"/>
      <c r="Y27" s="24"/>
    </row>
    <row r="28" spans="5:25" ht="15.95" customHeight="1" x14ac:dyDescent="0.15">
      <c r="E28" s="20"/>
      <c r="F28" s="21"/>
      <c r="G28" s="248"/>
      <c r="H28" s="249"/>
      <c r="I28" s="250"/>
      <c r="J28" s="251"/>
      <c r="K28" s="249"/>
      <c r="L28" s="250"/>
      <c r="M28" s="45" t="s">
        <v>70</v>
      </c>
      <c r="N28" s="40"/>
      <c r="O28" s="212"/>
      <c r="P28" s="47"/>
      <c r="Q28" s="19"/>
    </row>
    <row r="29" spans="5:25" ht="15.95" customHeight="1" x14ac:dyDescent="0.15">
      <c r="E29" s="20"/>
      <c r="F29" s="21"/>
      <c r="G29" s="242"/>
      <c r="H29" s="243"/>
      <c r="I29" s="244"/>
      <c r="J29" s="245"/>
      <c r="K29" s="246"/>
      <c r="L29" s="247"/>
      <c r="M29" s="36" t="s">
        <v>51</v>
      </c>
      <c r="N29" s="37" t="s">
        <v>67</v>
      </c>
      <c r="O29" s="55">
        <f>平均台!N21*O25</f>
        <v>0.25600000000000006</v>
      </c>
      <c r="P29" s="44"/>
      <c r="Q29" s="19"/>
    </row>
    <row r="30" spans="5:25" ht="15.95" customHeight="1" x14ac:dyDescent="0.15">
      <c r="E30" s="20"/>
      <c r="F30" s="21"/>
      <c r="G30" s="248"/>
      <c r="H30" s="249"/>
      <c r="I30" s="250"/>
      <c r="J30" s="251"/>
      <c r="K30" s="249"/>
      <c r="L30" s="250"/>
      <c r="M30" s="45"/>
      <c r="N30" s="46"/>
      <c r="O30" s="212"/>
      <c r="P30" s="42"/>
      <c r="Q30" s="19"/>
    </row>
    <row r="31" spans="5:25" ht="15.95" customHeight="1" x14ac:dyDescent="0.15">
      <c r="E31" s="20"/>
      <c r="F31" s="21"/>
      <c r="G31" s="242"/>
      <c r="H31" s="243"/>
      <c r="I31" s="244"/>
      <c r="J31" s="245"/>
      <c r="K31" s="246"/>
      <c r="L31" s="247"/>
      <c r="M31" s="36" t="s">
        <v>71</v>
      </c>
      <c r="N31" s="37" t="s">
        <v>66</v>
      </c>
      <c r="O31" s="55">
        <f>平均台!N22*O25</f>
        <v>2.5600000000000005</v>
      </c>
      <c r="P31" s="44"/>
      <c r="Q31" s="19"/>
    </row>
    <row r="32" spans="5:25" ht="15.95" customHeight="1" x14ac:dyDescent="0.15">
      <c r="E32" s="20"/>
      <c r="F32" s="21"/>
      <c r="G32" s="248"/>
      <c r="H32" s="249"/>
      <c r="I32" s="250"/>
      <c r="J32" s="251"/>
      <c r="K32" s="249"/>
      <c r="L32" s="250"/>
      <c r="M32" s="45" t="s">
        <v>68</v>
      </c>
      <c r="N32" s="40"/>
      <c r="O32" s="212"/>
      <c r="P32" s="47"/>
      <c r="Q32" s="19"/>
    </row>
    <row r="33" spans="5:24" ht="15.95" customHeight="1" x14ac:dyDescent="0.15">
      <c r="E33" s="20"/>
      <c r="F33" s="21"/>
      <c r="G33" s="242"/>
      <c r="H33" s="243"/>
      <c r="I33" s="244"/>
      <c r="J33" s="245"/>
      <c r="K33" s="246"/>
      <c r="L33" s="247"/>
      <c r="M33" s="36" t="s">
        <v>69</v>
      </c>
      <c r="N33" s="37" t="s">
        <v>67</v>
      </c>
      <c r="O33" s="55">
        <f>平均台!N23*O25</f>
        <v>0.05</v>
      </c>
      <c r="P33" s="44"/>
      <c r="Q33" s="19"/>
    </row>
    <row r="34" spans="5:24" ht="15.95" customHeight="1" x14ac:dyDescent="0.15">
      <c r="E34" s="20"/>
      <c r="F34" s="21"/>
      <c r="G34" s="248"/>
      <c r="H34" s="249"/>
      <c r="I34" s="250"/>
      <c r="J34" s="251"/>
      <c r="K34" s="249"/>
      <c r="L34" s="250"/>
      <c r="M34" s="45"/>
      <c r="N34" s="46"/>
      <c r="O34" s="212"/>
      <c r="P34" s="47"/>
      <c r="Q34" s="19"/>
    </row>
    <row r="35" spans="5:24" ht="15.95" customHeight="1" x14ac:dyDescent="0.15">
      <c r="E35" s="20"/>
      <c r="F35" s="21"/>
      <c r="G35" s="242"/>
      <c r="H35" s="243"/>
      <c r="I35" s="244"/>
      <c r="J35" s="245"/>
      <c r="K35" s="246"/>
      <c r="L35" s="247"/>
      <c r="M35" s="36" t="s">
        <v>72</v>
      </c>
      <c r="N35" s="37" t="s">
        <v>66</v>
      </c>
      <c r="O35" s="55">
        <f>平均台!N24*O25</f>
        <v>0.4</v>
      </c>
      <c r="P35" s="44"/>
      <c r="Q35" s="19"/>
    </row>
    <row r="36" spans="5:24" ht="15.95" customHeight="1" x14ac:dyDescent="0.15">
      <c r="E36" s="20"/>
      <c r="F36" s="21"/>
      <c r="G36" s="248"/>
      <c r="H36" s="249"/>
      <c r="I36" s="250"/>
      <c r="J36" s="251"/>
      <c r="K36" s="249"/>
      <c r="L36" s="250"/>
      <c r="M36" s="51"/>
      <c r="N36" s="54"/>
      <c r="O36" s="41"/>
      <c r="P36" s="47"/>
      <c r="Q36" s="19"/>
      <c r="U36" s="24"/>
      <c r="V36" s="57"/>
      <c r="W36" s="24"/>
      <c r="X36" s="24"/>
    </row>
    <row r="37" spans="5:24" ht="15.95" customHeight="1" x14ac:dyDescent="0.15">
      <c r="E37" s="20"/>
      <c r="F37" s="21"/>
      <c r="G37" s="242"/>
      <c r="H37" s="243"/>
      <c r="I37" s="244"/>
      <c r="J37" s="245" t="s">
        <v>61</v>
      </c>
      <c r="K37" s="246"/>
      <c r="L37" s="247"/>
      <c r="M37" s="36"/>
      <c r="N37" s="37" t="s">
        <v>50</v>
      </c>
      <c r="O37" s="59">
        <v>2</v>
      </c>
      <c r="P37" s="44"/>
      <c r="Q37" s="19"/>
      <c r="U37" s="24"/>
      <c r="V37" s="58"/>
      <c r="W37" s="24"/>
      <c r="X37" s="24"/>
    </row>
    <row r="38" spans="5:24" ht="15.95" customHeight="1" x14ac:dyDescent="0.15">
      <c r="E38" s="20"/>
      <c r="F38" s="21"/>
      <c r="G38" s="248"/>
      <c r="H38" s="249"/>
      <c r="I38" s="250"/>
      <c r="J38" s="251"/>
      <c r="K38" s="249"/>
      <c r="L38" s="250"/>
      <c r="M38" s="39" t="s">
        <v>65</v>
      </c>
      <c r="N38" s="40"/>
      <c r="O38" s="212"/>
      <c r="P38" s="47"/>
      <c r="Q38" s="19"/>
      <c r="U38" s="24"/>
      <c r="V38" s="57"/>
      <c r="W38" s="24"/>
      <c r="X38" s="24"/>
    </row>
    <row r="39" spans="5:24" ht="15.95" customHeight="1" x14ac:dyDescent="0.15">
      <c r="E39" s="20"/>
      <c r="F39" s="21"/>
      <c r="G39" s="242"/>
      <c r="H39" s="243"/>
      <c r="I39" s="244"/>
      <c r="J39" s="245" t="s">
        <v>62</v>
      </c>
      <c r="K39" s="246"/>
      <c r="L39" s="247"/>
      <c r="M39" s="43" t="s">
        <v>64</v>
      </c>
      <c r="N39" s="37" t="s">
        <v>66</v>
      </c>
      <c r="O39" s="55">
        <f>背伸ばしベンチ!N20*O37</f>
        <v>1.2800000000000002</v>
      </c>
      <c r="P39" s="44"/>
      <c r="Q39" s="19"/>
      <c r="U39" s="24"/>
      <c r="V39" s="58"/>
      <c r="W39" s="24"/>
      <c r="X39" s="24"/>
    </row>
    <row r="40" spans="5:24" ht="15.95" customHeight="1" x14ac:dyDescent="0.15">
      <c r="E40" s="20"/>
      <c r="F40" s="21"/>
      <c r="G40" s="248"/>
      <c r="H40" s="249"/>
      <c r="I40" s="250"/>
      <c r="J40" s="251"/>
      <c r="K40" s="249"/>
      <c r="L40" s="250"/>
      <c r="M40" s="45" t="s">
        <v>70</v>
      </c>
      <c r="N40" s="40"/>
      <c r="O40" s="212"/>
      <c r="P40" s="47"/>
      <c r="Q40" s="19"/>
      <c r="U40" s="24"/>
      <c r="V40" s="57"/>
      <c r="W40" s="24"/>
      <c r="X40" s="24"/>
    </row>
    <row r="41" spans="5:24" ht="15.95" customHeight="1" x14ac:dyDescent="0.15">
      <c r="E41" s="20"/>
      <c r="F41" s="21"/>
      <c r="G41" s="242"/>
      <c r="H41" s="243"/>
      <c r="I41" s="244"/>
      <c r="J41" s="245"/>
      <c r="K41" s="246"/>
      <c r="L41" s="247"/>
      <c r="M41" s="36" t="s">
        <v>51</v>
      </c>
      <c r="N41" s="37" t="s">
        <v>67</v>
      </c>
      <c r="O41" s="55">
        <f>背伸ばしベンチ!N21*O37</f>
        <v>0.16800000000000001</v>
      </c>
      <c r="P41" s="44"/>
      <c r="Q41" s="19"/>
      <c r="U41" s="24"/>
      <c r="V41" s="58"/>
      <c r="W41" s="24"/>
      <c r="X41" s="24"/>
    </row>
    <row r="42" spans="5:24" ht="15.95" customHeight="1" x14ac:dyDescent="0.15">
      <c r="E42" s="20"/>
      <c r="F42" s="21"/>
      <c r="G42" s="248"/>
      <c r="H42" s="249"/>
      <c r="I42" s="250"/>
      <c r="J42" s="251"/>
      <c r="K42" s="249"/>
      <c r="L42" s="250"/>
      <c r="M42" s="45"/>
      <c r="N42" s="46"/>
      <c r="O42" s="212"/>
      <c r="P42" s="47"/>
      <c r="Q42" s="19"/>
      <c r="U42" s="24"/>
      <c r="V42" s="57"/>
      <c r="W42" s="24"/>
      <c r="X42" s="24"/>
    </row>
    <row r="43" spans="5:24" ht="15.95" customHeight="1" x14ac:dyDescent="0.15">
      <c r="E43" s="20"/>
      <c r="F43" s="21"/>
      <c r="G43" s="242"/>
      <c r="H43" s="243"/>
      <c r="I43" s="244"/>
      <c r="J43" s="245"/>
      <c r="K43" s="246"/>
      <c r="L43" s="247"/>
      <c r="M43" s="36" t="s">
        <v>71</v>
      </c>
      <c r="N43" s="37" t="s">
        <v>66</v>
      </c>
      <c r="O43" s="55">
        <f>背伸ばしベンチ!N22*O37</f>
        <v>1.6</v>
      </c>
      <c r="P43" s="44"/>
      <c r="Q43" s="19"/>
      <c r="U43" s="24"/>
      <c r="V43" s="58"/>
      <c r="W43" s="24"/>
      <c r="X43" s="24"/>
    </row>
    <row r="44" spans="5:24" ht="15.95" customHeight="1" x14ac:dyDescent="0.15">
      <c r="E44" s="20"/>
      <c r="F44" s="21"/>
      <c r="G44" s="248"/>
      <c r="H44" s="249"/>
      <c r="I44" s="250"/>
      <c r="J44" s="251"/>
      <c r="K44" s="249"/>
      <c r="L44" s="250"/>
      <c r="M44" s="45" t="s">
        <v>68</v>
      </c>
      <c r="N44" s="40"/>
      <c r="O44" s="212"/>
      <c r="P44" s="47"/>
      <c r="Q44" s="19"/>
      <c r="U44" s="24"/>
      <c r="V44" s="57"/>
      <c r="W44" s="24"/>
      <c r="X44" s="24"/>
    </row>
    <row r="45" spans="5:24" ht="15.95" customHeight="1" x14ac:dyDescent="0.15">
      <c r="E45" s="20"/>
      <c r="F45" s="21"/>
      <c r="G45" s="242"/>
      <c r="H45" s="243"/>
      <c r="I45" s="244"/>
      <c r="J45" s="245"/>
      <c r="K45" s="246"/>
      <c r="L45" s="247"/>
      <c r="M45" s="36" t="s">
        <v>69</v>
      </c>
      <c r="N45" s="37" t="s">
        <v>67</v>
      </c>
      <c r="O45" s="55">
        <f>背伸ばしベンチ!N23*O37</f>
        <v>6.4000000000000015E-2</v>
      </c>
      <c r="P45" s="44"/>
      <c r="Q45" s="19"/>
      <c r="U45" s="24"/>
      <c r="V45" s="58"/>
      <c r="W45" s="24"/>
      <c r="X45" s="24"/>
    </row>
    <row r="46" spans="5:24" ht="15.95" customHeight="1" x14ac:dyDescent="0.15">
      <c r="E46" s="20"/>
      <c r="F46" s="21"/>
      <c r="G46" s="248"/>
      <c r="H46" s="249"/>
      <c r="I46" s="250"/>
      <c r="J46" s="251"/>
      <c r="K46" s="249"/>
      <c r="L46" s="250"/>
      <c r="M46" s="45"/>
      <c r="N46" s="46"/>
      <c r="O46" s="212"/>
      <c r="P46" s="49"/>
      <c r="Q46" s="19"/>
      <c r="U46" s="24"/>
      <c r="V46" s="57"/>
      <c r="W46" s="24"/>
      <c r="X46" s="24"/>
    </row>
    <row r="47" spans="5:24" ht="15.95" customHeight="1" x14ac:dyDescent="0.15">
      <c r="E47" s="20"/>
      <c r="F47" s="21"/>
      <c r="G47" s="242"/>
      <c r="H47" s="243"/>
      <c r="I47" s="244"/>
      <c r="J47" s="245"/>
      <c r="K47" s="246"/>
      <c r="L47" s="247"/>
      <c r="M47" s="36" t="s">
        <v>72</v>
      </c>
      <c r="N47" s="37" t="s">
        <v>66</v>
      </c>
      <c r="O47" s="55">
        <f>背伸ばしベンチ!N24*O37</f>
        <v>0.48000000000000009</v>
      </c>
      <c r="P47" s="60"/>
      <c r="Q47" s="19"/>
      <c r="U47" s="24"/>
      <c r="V47" s="58"/>
      <c r="W47" s="24"/>
      <c r="X47" s="24"/>
    </row>
    <row r="48" spans="5:24" ht="15.95" customHeight="1" x14ac:dyDescent="0.15">
      <c r="E48" s="20"/>
      <c r="F48" s="21"/>
      <c r="G48" s="248"/>
      <c r="H48" s="249"/>
      <c r="I48" s="250"/>
      <c r="J48" s="251"/>
      <c r="K48" s="249"/>
      <c r="L48" s="250"/>
      <c r="M48" s="45"/>
      <c r="N48" s="40"/>
      <c r="O48" s="41"/>
      <c r="P48" s="47"/>
      <c r="Q48" s="19"/>
    </row>
    <row r="49" spans="5:24" ht="15.95" customHeight="1" x14ac:dyDescent="0.15">
      <c r="E49" s="20"/>
      <c r="F49" s="21"/>
      <c r="G49" s="242"/>
      <c r="H49" s="243"/>
      <c r="I49" s="244"/>
      <c r="J49" s="245" t="s">
        <v>73</v>
      </c>
      <c r="K49" s="246"/>
      <c r="L49" s="247"/>
      <c r="M49" s="36"/>
      <c r="N49" s="37" t="s">
        <v>76</v>
      </c>
      <c r="O49" s="55">
        <f>垂直はしご!N25*O$13+平均台!N25*O$25+背伸ばしベンチ!N25*O$37</f>
        <v>14.93</v>
      </c>
      <c r="P49" s="44"/>
      <c r="Q49" s="19"/>
    </row>
    <row r="50" spans="5:24" ht="15.95" customHeight="1" x14ac:dyDescent="0.15">
      <c r="E50" s="20"/>
      <c r="F50" s="21"/>
      <c r="G50" s="248"/>
      <c r="H50" s="249"/>
      <c r="I50" s="250"/>
      <c r="J50" s="251"/>
      <c r="K50" s="249"/>
      <c r="L50" s="250"/>
      <c r="M50" s="45"/>
      <c r="N50" s="40"/>
      <c r="O50" s="41"/>
      <c r="P50" s="47"/>
      <c r="Q50" s="19"/>
    </row>
    <row r="51" spans="5:24" ht="15.95" customHeight="1" x14ac:dyDescent="0.15">
      <c r="E51" s="20"/>
      <c r="F51" s="21"/>
      <c r="G51" s="242"/>
      <c r="H51" s="243"/>
      <c r="I51" s="244"/>
      <c r="J51" s="245" t="s">
        <v>75</v>
      </c>
      <c r="K51" s="246"/>
      <c r="L51" s="247"/>
      <c r="M51" s="36"/>
      <c r="N51" s="37" t="s">
        <v>77</v>
      </c>
      <c r="O51" s="55">
        <f>垂直はしご!N26*O$13+平均台!N26*O$25+背伸ばしベンチ!N26*O$37</f>
        <v>1.7030000000000005</v>
      </c>
      <c r="P51" s="44"/>
      <c r="Q51" s="19"/>
    </row>
    <row r="52" spans="5:24" ht="15.95" customHeight="1" x14ac:dyDescent="0.15">
      <c r="E52" s="20"/>
      <c r="F52" s="21"/>
      <c r="G52" s="248"/>
      <c r="H52" s="249"/>
      <c r="I52" s="250"/>
      <c r="J52" s="251"/>
      <c r="K52" s="249"/>
      <c r="L52" s="250"/>
      <c r="M52" s="45"/>
      <c r="N52" s="40"/>
      <c r="O52" s="41"/>
      <c r="P52" s="47"/>
      <c r="Q52" s="19"/>
    </row>
    <row r="53" spans="5:24" ht="15.95" customHeight="1" x14ac:dyDescent="0.15">
      <c r="E53" s="20"/>
      <c r="F53" s="21"/>
      <c r="G53" s="242"/>
      <c r="H53" s="243"/>
      <c r="I53" s="244"/>
      <c r="J53" s="245" t="s">
        <v>74</v>
      </c>
      <c r="K53" s="246"/>
      <c r="L53" s="247"/>
      <c r="M53" s="36"/>
      <c r="N53" s="37" t="s">
        <v>76</v>
      </c>
      <c r="O53" s="55">
        <f>垂直はしご!N27*O$13+平均台!N27*O$25+背伸ばしベンチ!N27*O$37</f>
        <v>13.227</v>
      </c>
      <c r="P53" s="44"/>
      <c r="Q53" s="19"/>
    </row>
    <row r="54" spans="5:24" ht="15.95" customHeight="1" x14ac:dyDescent="0.15">
      <c r="E54" s="20"/>
      <c r="F54" s="21"/>
      <c r="G54" s="248"/>
      <c r="H54" s="249"/>
      <c r="I54" s="250"/>
      <c r="J54" s="251"/>
      <c r="K54" s="249"/>
      <c r="L54" s="250"/>
      <c r="M54" s="45"/>
      <c r="N54" s="54"/>
      <c r="O54" s="53"/>
      <c r="P54" s="47"/>
      <c r="Q54" s="19"/>
    </row>
    <row r="55" spans="5:24" ht="15.95" customHeight="1" x14ac:dyDescent="0.15">
      <c r="E55" s="20"/>
      <c r="F55" s="21"/>
      <c r="G55" s="242"/>
      <c r="H55" s="243"/>
      <c r="I55" s="244"/>
      <c r="J55" s="245"/>
      <c r="K55" s="246"/>
      <c r="L55" s="247"/>
      <c r="M55" s="36"/>
      <c r="N55" s="37"/>
      <c r="O55" s="38"/>
      <c r="P55" s="44"/>
      <c r="Q55" s="19"/>
    </row>
    <row r="56" spans="5:24" ht="15.95" customHeight="1" x14ac:dyDescent="0.15">
      <c r="E56" s="20"/>
      <c r="F56" s="21"/>
      <c r="G56" s="248"/>
      <c r="H56" s="249"/>
      <c r="I56" s="250"/>
      <c r="J56" s="251"/>
      <c r="K56" s="249"/>
      <c r="L56" s="250"/>
      <c r="M56" s="39"/>
      <c r="N56" s="40"/>
      <c r="O56" s="212"/>
      <c r="P56" s="47"/>
      <c r="Q56" s="19"/>
    </row>
    <row r="57" spans="5:24" ht="15.95" customHeight="1" x14ac:dyDescent="0.15">
      <c r="E57" s="20"/>
      <c r="F57" s="21"/>
      <c r="G57" s="242"/>
      <c r="H57" s="243"/>
      <c r="I57" s="244"/>
      <c r="J57" s="245"/>
      <c r="K57" s="246"/>
      <c r="L57" s="247"/>
      <c r="M57" s="43"/>
      <c r="N57" s="37"/>
      <c r="O57" s="55"/>
      <c r="P57" s="44"/>
      <c r="Q57" s="19"/>
    </row>
    <row r="58" spans="5:24" ht="15.95" customHeight="1" x14ac:dyDescent="0.15">
      <c r="E58" s="20"/>
      <c r="F58" s="21"/>
      <c r="G58" s="248"/>
      <c r="H58" s="249"/>
      <c r="I58" s="250"/>
      <c r="J58" s="251"/>
      <c r="K58" s="249"/>
      <c r="L58" s="250"/>
      <c r="M58" s="45"/>
      <c r="N58" s="40"/>
      <c r="O58" s="212"/>
      <c r="P58" s="42"/>
      <c r="Q58" s="19"/>
    </row>
    <row r="59" spans="5:24" ht="15.95" customHeight="1" x14ac:dyDescent="0.15">
      <c r="E59" s="20"/>
      <c r="F59" s="21"/>
      <c r="G59" s="242"/>
      <c r="H59" s="243"/>
      <c r="I59" s="244"/>
      <c r="J59" s="245"/>
      <c r="K59" s="246"/>
      <c r="L59" s="247"/>
      <c r="M59" s="36"/>
      <c r="N59" s="37"/>
      <c r="O59" s="55"/>
      <c r="P59" s="56"/>
      <c r="Q59" s="19"/>
    </row>
    <row r="60" spans="5:24" ht="15.95" customHeight="1" x14ac:dyDescent="0.15">
      <c r="E60" s="20"/>
      <c r="F60" s="21"/>
      <c r="G60" s="248"/>
      <c r="H60" s="249"/>
      <c r="I60" s="250"/>
      <c r="J60" s="251"/>
      <c r="K60" s="249"/>
      <c r="L60" s="250"/>
      <c r="M60" s="45"/>
      <c r="N60" s="46"/>
      <c r="O60" s="212"/>
      <c r="P60" s="47"/>
      <c r="Q60" s="19"/>
    </row>
    <row r="61" spans="5:24" ht="15.95" customHeight="1" x14ac:dyDescent="0.15">
      <c r="E61" s="20"/>
      <c r="F61" s="21"/>
      <c r="G61" s="242"/>
      <c r="H61" s="243"/>
      <c r="I61" s="244"/>
      <c r="J61" s="245"/>
      <c r="K61" s="246"/>
      <c r="L61" s="247"/>
      <c r="M61" s="36"/>
      <c r="N61" s="37"/>
      <c r="O61" s="55"/>
      <c r="P61" s="44"/>
      <c r="Q61" s="19"/>
    </row>
    <row r="62" spans="5:24" ht="15.95" customHeight="1" x14ac:dyDescent="0.15">
      <c r="E62" s="20"/>
      <c r="F62" s="21"/>
      <c r="G62" s="248"/>
      <c r="H62" s="249"/>
      <c r="I62" s="250"/>
      <c r="J62" s="251"/>
      <c r="K62" s="249"/>
      <c r="L62" s="250"/>
      <c r="M62" s="45"/>
      <c r="N62" s="40"/>
      <c r="O62" s="212"/>
      <c r="P62" s="42"/>
      <c r="Q62" s="19"/>
      <c r="U62" s="24"/>
      <c r="V62" s="57"/>
      <c r="W62" s="24"/>
      <c r="X62" s="24"/>
    </row>
    <row r="63" spans="5:24" ht="15.95" customHeight="1" x14ac:dyDescent="0.15">
      <c r="E63" s="20"/>
      <c r="F63" s="21"/>
      <c r="G63" s="242"/>
      <c r="H63" s="243"/>
      <c r="I63" s="244"/>
      <c r="J63" s="245"/>
      <c r="K63" s="246"/>
      <c r="L63" s="247"/>
      <c r="M63" s="36"/>
      <c r="N63" s="37"/>
      <c r="O63" s="55"/>
      <c r="P63" s="42"/>
      <c r="Q63" s="19"/>
      <c r="U63" s="24"/>
      <c r="V63" s="58"/>
      <c r="W63" s="24"/>
      <c r="X63" s="24"/>
    </row>
    <row r="64" spans="5:24" ht="15.95" customHeight="1" x14ac:dyDescent="0.15">
      <c r="E64" s="20"/>
      <c r="F64" s="21"/>
      <c r="G64" s="248"/>
      <c r="H64" s="249"/>
      <c r="I64" s="250"/>
      <c r="J64" s="251"/>
      <c r="K64" s="249"/>
      <c r="L64" s="250"/>
      <c r="M64" s="45"/>
      <c r="N64" s="46"/>
      <c r="O64" s="212"/>
      <c r="P64" s="47"/>
      <c r="Q64" s="19"/>
      <c r="U64" s="24"/>
      <c r="V64" s="57"/>
      <c r="W64" s="24"/>
      <c r="X64" s="24"/>
    </row>
    <row r="65" spans="5:24" ht="15.95" customHeight="1" x14ac:dyDescent="0.15">
      <c r="E65" s="20"/>
      <c r="F65" s="21"/>
      <c r="G65" s="242"/>
      <c r="H65" s="243"/>
      <c r="I65" s="244"/>
      <c r="J65" s="245"/>
      <c r="K65" s="246"/>
      <c r="L65" s="247"/>
      <c r="M65" s="36"/>
      <c r="N65" s="37"/>
      <c r="O65" s="55"/>
      <c r="P65" s="44"/>
      <c r="Q65" s="19"/>
      <c r="U65" s="24"/>
      <c r="V65" s="58"/>
      <c r="W65" s="24"/>
      <c r="X65" s="24"/>
    </row>
    <row r="66" spans="5:24" ht="15.95" customHeight="1" x14ac:dyDescent="0.15">
      <c r="E66" s="20"/>
      <c r="F66" s="21"/>
      <c r="G66" s="248"/>
      <c r="H66" s="249"/>
      <c r="I66" s="250"/>
      <c r="J66" s="251"/>
      <c r="K66" s="249"/>
      <c r="L66" s="250"/>
      <c r="M66" s="61"/>
      <c r="N66" s="40"/>
      <c r="O66" s="41"/>
      <c r="P66" s="47"/>
      <c r="Q66" s="19"/>
    </row>
    <row r="67" spans="5:24" ht="15.95" customHeight="1" thickBot="1" x14ac:dyDescent="0.2">
      <c r="E67" s="20"/>
      <c r="F67" s="21"/>
      <c r="G67" s="252"/>
      <c r="H67" s="253"/>
      <c r="I67" s="254"/>
      <c r="J67" s="255"/>
      <c r="K67" s="256"/>
      <c r="L67" s="257"/>
      <c r="M67" s="62"/>
      <c r="N67" s="63"/>
      <c r="O67" s="64"/>
      <c r="P67" s="65"/>
      <c r="Q67" s="19"/>
    </row>
    <row r="68" spans="5:24" ht="9.75" customHeight="1" thickBot="1" x14ac:dyDescent="0.2">
      <c r="F68" s="66"/>
      <c r="G68" s="67"/>
      <c r="H68" s="68"/>
      <c r="I68" s="67"/>
      <c r="J68" s="67"/>
      <c r="K68" s="69"/>
      <c r="L68" s="69"/>
      <c r="M68" s="70"/>
      <c r="N68" s="71"/>
      <c r="O68" s="72"/>
      <c r="P68" s="73"/>
      <c r="Q68" s="74"/>
    </row>
    <row r="69" spans="5:24" ht="15" customHeight="1" x14ac:dyDescent="0.15">
      <c r="F69" s="6"/>
      <c r="G69" s="7"/>
      <c r="H69" s="8"/>
      <c r="I69" s="9"/>
      <c r="J69" s="9"/>
      <c r="K69" s="9"/>
      <c r="L69" s="9"/>
      <c r="M69" s="10"/>
      <c r="N69" s="11"/>
      <c r="O69" s="12"/>
      <c r="P69" s="13"/>
      <c r="Q69" s="14"/>
    </row>
    <row r="70" spans="5:24" ht="15" customHeight="1" x14ac:dyDescent="0.15">
      <c r="F70" s="15"/>
      <c r="G70" s="16"/>
      <c r="H70" s="16"/>
      <c r="I70" s="17"/>
      <c r="J70" s="17"/>
      <c r="K70" s="17"/>
      <c r="L70" s="17"/>
      <c r="M70" s="17"/>
      <c r="N70" s="17"/>
      <c r="O70" s="18"/>
      <c r="P70" s="17"/>
      <c r="Q70" s="19"/>
    </row>
    <row r="71" spans="5:24" ht="17.100000000000001" customHeight="1" x14ac:dyDescent="0.15">
      <c r="E71" s="20"/>
      <c r="F71" s="21"/>
      <c r="G71" s="22"/>
      <c r="H71" s="17"/>
      <c r="I71" s="22"/>
      <c r="J71" s="215" t="s">
        <v>39</v>
      </c>
      <c r="K71" s="215"/>
      <c r="L71" s="215"/>
      <c r="M71" s="215"/>
      <c r="N71" s="215"/>
      <c r="O71" s="215"/>
      <c r="P71" s="23"/>
      <c r="Q71" s="19"/>
    </row>
    <row r="72" spans="5:24" ht="18" customHeight="1" thickBot="1" x14ac:dyDescent="0.2">
      <c r="E72" s="20"/>
      <c r="F72" s="217"/>
      <c r="G72" s="25"/>
      <c r="H72" s="17"/>
      <c r="I72" s="25"/>
      <c r="J72" s="216"/>
      <c r="K72" s="216"/>
      <c r="L72" s="216"/>
      <c r="M72" s="216"/>
      <c r="N72" s="216"/>
      <c r="O72" s="216"/>
      <c r="P72" s="17"/>
      <c r="Q72" s="19"/>
    </row>
    <row r="73" spans="5:24" ht="12" customHeight="1" thickTop="1" thickBot="1" x14ac:dyDescent="0.2">
      <c r="E73" s="20"/>
      <c r="F73" s="218"/>
      <c r="G73" s="26"/>
      <c r="H73" s="27"/>
      <c r="I73" s="26"/>
      <c r="J73" s="26"/>
      <c r="K73" s="26"/>
      <c r="L73" s="26"/>
      <c r="M73" s="26"/>
      <c r="N73" s="17"/>
      <c r="O73" s="18"/>
      <c r="P73" s="17"/>
      <c r="Q73" s="19"/>
    </row>
    <row r="74" spans="5:24" ht="19.5" customHeight="1" x14ac:dyDescent="0.15">
      <c r="E74" s="20"/>
      <c r="F74" s="21"/>
      <c r="G74" s="231" t="s">
        <v>40</v>
      </c>
      <c r="H74" s="232"/>
      <c r="I74" s="233"/>
      <c r="J74" s="237" t="s">
        <v>41</v>
      </c>
      <c r="K74" s="232"/>
      <c r="L74" s="233"/>
      <c r="M74" s="239" t="s">
        <v>42</v>
      </c>
      <c r="N74" s="229" t="s">
        <v>36</v>
      </c>
      <c r="O74" s="239" t="s">
        <v>37</v>
      </c>
      <c r="P74" s="213" t="s">
        <v>38</v>
      </c>
      <c r="Q74" s="19"/>
    </row>
    <row r="75" spans="5:24" ht="19.5" customHeight="1" thickBot="1" x14ac:dyDescent="0.2">
      <c r="E75" s="20"/>
      <c r="F75" s="21"/>
      <c r="G75" s="234"/>
      <c r="H75" s="235"/>
      <c r="I75" s="236"/>
      <c r="J75" s="238"/>
      <c r="K75" s="235"/>
      <c r="L75" s="236"/>
      <c r="M75" s="240"/>
      <c r="N75" s="241"/>
      <c r="O75" s="240"/>
      <c r="P75" s="214"/>
      <c r="Q75" s="19"/>
    </row>
    <row r="76" spans="5:24" ht="5.25" customHeight="1" thickBot="1" x14ac:dyDescent="0.2">
      <c r="E76" s="20"/>
      <c r="F76" s="21"/>
      <c r="G76" s="75"/>
      <c r="H76" s="76"/>
      <c r="I76" s="75"/>
      <c r="J76" s="75"/>
      <c r="K76" s="77"/>
      <c r="L76" s="77"/>
      <c r="M76" s="78"/>
      <c r="N76" s="79"/>
      <c r="O76" s="80"/>
      <c r="P76" s="77"/>
      <c r="Q76" s="19"/>
    </row>
    <row r="77" spans="5:24" ht="15.95" customHeight="1" x14ac:dyDescent="0.15">
      <c r="E77" s="20"/>
      <c r="F77" s="21"/>
      <c r="G77" s="81"/>
      <c r="H77" s="82"/>
      <c r="I77" s="83"/>
      <c r="J77" s="84"/>
      <c r="K77" s="82"/>
      <c r="L77" s="83"/>
      <c r="M77" s="34"/>
      <c r="N77" s="85"/>
      <c r="O77" s="86"/>
      <c r="P77" s="87"/>
      <c r="Q77" s="19"/>
    </row>
    <row r="78" spans="5:24" ht="15.95" customHeight="1" x14ac:dyDescent="0.15">
      <c r="E78" s="20"/>
      <c r="F78" s="21"/>
      <c r="G78" s="88"/>
      <c r="H78" s="89"/>
      <c r="I78" s="90"/>
      <c r="J78" s="91"/>
      <c r="K78" s="89"/>
      <c r="L78" s="90"/>
      <c r="M78" s="37"/>
      <c r="N78" s="37"/>
      <c r="O78" s="38"/>
      <c r="P78" s="44"/>
      <c r="Q78" s="19"/>
    </row>
    <row r="79" spans="5:24" ht="15.95" customHeight="1" x14ac:dyDescent="0.15">
      <c r="E79" s="20"/>
      <c r="F79" s="21"/>
      <c r="G79" s="92"/>
      <c r="H79" s="93"/>
      <c r="I79" s="94"/>
      <c r="J79" s="95"/>
      <c r="K79" s="96"/>
      <c r="L79" s="97"/>
      <c r="M79" s="98"/>
      <c r="N79" s="40"/>
      <c r="O79" s="41"/>
      <c r="P79" s="42"/>
      <c r="Q79" s="19"/>
    </row>
    <row r="80" spans="5:24" ht="15.95" customHeight="1" x14ac:dyDescent="0.15">
      <c r="E80" s="20"/>
      <c r="F80" s="21"/>
      <c r="G80" s="92"/>
      <c r="H80" s="93"/>
      <c r="I80" s="94"/>
      <c r="J80" s="95"/>
      <c r="K80" s="99"/>
      <c r="L80" s="94"/>
      <c r="M80" s="100"/>
      <c r="N80" s="37"/>
      <c r="O80" s="38"/>
      <c r="P80" s="42"/>
      <c r="Q80" s="19"/>
    </row>
    <row r="81" spans="5:17" ht="15.95" customHeight="1" x14ac:dyDescent="0.15">
      <c r="E81" s="20"/>
      <c r="F81" s="21"/>
      <c r="G81" s="101"/>
      <c r="H81" s="96"/>
      <c r="I81" s="97"/>
      <c r="J81" s="102"/>
      <c r="K81" s="96"/>
      <c r="L81" s="97"/>
      <c r="M81" s="103"/>
      <c r="N81" s="40"/>
      <c r="O81" s="41"/>
      <c r="P81" s="47"/>
      <c r="Q81" s="19"/>
    </row>
    <row r="82" spans="5:17" ht="15.95" customHeight="1" x14ac:dyDescent="0.15">
      <c r="E82" s="20"/>
      <c r="F82" s="21"/>
      <c r="G82" s="88"/>
      <c r="H82" s="89"/>
      <c r="I82" s="90"/>
      <c r="J82" s="91"/>
      <c r="K82" s="89"/>
      <c r="L82" s="90"/>
      <c r="M82" s="100"/>
      <c r="N82" s="37"/>
      <c r="O82" s="38"/>
      <c r="P82" s="44"/>
      <c r="Q82" s="19"/>
    </row>
    <row r="83" spans="5:17" ht="15.95" customHeight="1" x14ac:dyDescent="0.15">
      <c r="E83" s="20"/>
      <c r="F83" s="21"/>
      <c r="G83" s="101"/>
      <c r="H83" s="96"/>
      <c r="I83" s="97"/>
      <c r="J83" s="102"/>
      <c r="K83" s="96"/>
      <c r="L83" s="97"/>
      <c r="M83" s="103"/>
      <c r="N83" s="40"/>
      <c r="O83" s="41"/>
      <c r="P83" s="47"/>
      <c r="Q83" s="19"/>
    </row>
    <row r="84" spans="5:17" ht="15.95" customHeight="1" x14ac:dyDescent="0.15">
      <c r="E84" s="20"/>
      <c r="F84" s="21"/>
      <c r="G84" s="88"/>
      <c r="H84" s="89"/>
      <c r="I84" s="90"/>
      <c r="J84" s="91"/>
      <c r="K84" s="89"/>
      <c r="L84" s="90"/>
      <c r="M84" s="100"/>
      <c r="N84" s="37"/>
      <c r="O84" s="38"/>
      <c r="P84" s="44"/>
      <c r="Q84" s="19"/>
    </row>
    <row r="85" spans="5:17" ht="15.95" customHeight="1" x14ac:dyDescent="0.15">
      <c r="E85" s="20"/>
      <c r="F85" s="21"/>
      <c r="G85" s="104"/>
      <c r="H85" s="93"/>
      <c r="I85" s="105"/>
      <c r="J85" s="106"/>
      <c r="K85" s="93"/>
      <c r="L85" s="105"/>
      <c r="M85" s="54"/>
      <c r="N85" s="52"/>
      <c r="O85" s="53"/>
      <c r="P85" s="42"/>
      <c r="Q85" s="19"/>
    </row>
    <row r="86" spans="5:17" ht="15.95" customHeight="1" x14ac:dyDescent="0.15">
      <c r="E86" s="20"/>
      <c r="F86" s="21"/>
      <c r="G86" s="88"/>
      <c r="H86" s="89"/>
      <c r="I86" s="90"/>
      <c r="J86" s="91"/>
      <c r="K86" s="107"/>
      <c r="L86" s="90"/>
      <c r="M86" s="37"/>
      <c r="N86" s="37"/>
      <c r="O86" s="38"/>
      <c r="P86" s="44"/>
      <c r="Q86" s="19"/>
    </row>
    <row r="87" spans="5:17" ht="15.95" customHeight="1" x14ac:dyDescent="0.15">
      <c r="F87" s="108"/>
      <c r="G87" s="92"/>
      <c r="H87" s="93"/>
      <c r="I87" s="94"/>
      <c r="J87" s="95"/>
      <c r="K87" s="109"/>
      <c r="L87" s="94"/>
      <c r="M87" s="103"/>
      <c r="N87" s="40"/>
      <c r="O87" s="41"/>
      <c r="P87" s="42"/>
      <c r="Q87" s="19"/>
    </row>
    <row r="88" spans="5:17" ht="15.95" customHeight="1" x14ac:dyDescent="0.15">
      <c r="F88" s="108"/>
      <c r="G88" s="92"/>
      <c r="H88" s="93"/>
      <c r="I88" s="94"/>
      <c r="J88" s="95"/>
      <c r="K88" s="89"/>
      <c r="L88" s="94"/>
      <c r="M88" s="100"/>
      <c r="N88" s="37"/>
      <c r="O88" s="38"/>
      <c r="P88" s="42"/>
      <c r="Q88" s="19"/>
    </row>
    <row r="89" spans="5:17" ht="15.95" customHeight="1" x14ac:dyDescent="0.15">
      <c r="F89" s="108"/>
      <c r="G89" s="101"/>
      <c r="H89" s="96"/>
      <c r="I89" s="97"/>
      <c r="J89" s="102"/>
      <c r="K89" s="96"/>
      <c r="L89" s="97"/>
      <c r="M89" s="103"/>
      <c r="N89" s="40"/>
      <c r="O89" s="41"/>
      <c r="P89" s="47"/>
      <c r="Q89" s="19"/>
    </row>
    <row r="90" spans="5:17" ht="15.95" customHeight="1" x14ac:dyDescent="0.15">
      <c r="F90" s="108"/>
      <c r="G90" s="88"/>
      <c r="H90" s="89"/>
      <c r="I90" s="90"/>
      <c r="J90" s="91"/>
      <c r="K90" s="89"/>
      <c r="L90" s="90"/>
      <c r="M90" s="100"/>
      <c r="N90" s="37"/>
      <c r="O90" s="38"/>
      <c r="P90" s="44"/>
      <c r="Q90" s="19"/>
    </row>
    <row r="91" spans="5:17" ht="15.95" customHeight="1" x14ac:dyDescent="0.15">
      <c r="F91" s="108"/>
      <c r="G91" s="101"/>
      <c r="H91" s="96"/>
      <c r="I91" s="97"/>
      <c r="J91" s="102"/>
      <c r="K91" s="96"/>
      <c r="L91" s="97"/>
      <c r="M91" s="103"/>
      <c r="N91" s="40"/>
      <c r="O91" s="41"/>
      <c r="P91" s="47"/>
      <c r="Q91" s="19"/>
    </row>
    <row r="92" spans="5:17" ht="15.95" customHeight="1" x14ac:dyDescent="0.15">
      <c r="F92" s="108"/>
      <c r="G92" s="88"/>
      <c r="H92" s="89"/>
      <c r="I92" s="90"/>
      <c r="J92" s="91"/>
      <c r="K92" s="89"/>
      <c r="L92" s="90"/>
      <c r="M92" s="100"/>
      <c r="N92" s="37"/>
      <c r="O92" s="38"/>
      <c r="P92" s="44"/>
      <c r="Q92" s="19"/>
    </row>
    <row r="93" spans="5:17" ht="15.95" customHeight="1" x14ac:dyDescent="0.15">
      <c r="F93" s="108"/>
      <c r="G93" s="101"/>
      <c r="H93" s="96"/>
      <c r="I93" s="97"/>
      <c r="J93" s="102"/>
      <c r="K93" s="96"/>
      <c r="L93" s="97"/>
      <c r="M93" s="46"/>
      <c r="N93" s="40"/>
      <c r="O93" s="41"/>
      <c r="P93" s="47"/>
      <c r="Q93" s="19"/>
    </row>
    <row r="94" spans="5:17" ht="15.95" customHeight="1" x14ac:dyDescent="0.15">
      <c r="F94" s="108"/>
      <c r="G94" s="88"/>
      <c r="H94" s="89"/>
      <c r="I94" s="90"/>
      <c r="J94" s="91"/>
      <c r="K94" s="89"/>
      <c r="L94" s="90"/>
      <c r="M94" s="100"/>
      <c r="N94" s="37"/>
      <c r="O94" s="38"/>
      <c r="P94" s="44"/>
      <c r="Q94" s="19"/>
    </row>
    <row r="95" spans="5:17" ht="15.95" customHeight="1" x14ac:dyDescent="0.15">
      <c r="F95" s="108"/>
      <c r="G95" s="101"/>
      <c r="H95" s="96"/>
      <c r="I95" s="97"/>
      <c r="J95" s="110"/>
      <c r="K95" s="96"/>
      <c r="L95" s="111"/>
      <c r="M95" s="46"/>
      <c r="N95" s="40"/>
      <c r="O95" s="41"/>
      <c r="P95" s="47"/>
      <c r="Q95" s="19"/>
    </row>
    <row r="96" spans="5:17" ht="15.95" customHeight="1" x14ac:dyDescent="0.15">
      <c r="F96" s="108"/>
      <c r="G96" s="88"/>
      <c r="H96" s="112"/>
      <c r="I96" s="113"/>
      <c r="J96" s="114"/>
      <c r="K96" s="89"/>
      <c r="L96" s="115"/>
      <c r="M96" s="37"/>
      <c r="N96" s="37"/>
      <c r="O96" s="38"/>
      <c r="P96" s="44"/>
      <c r="Q96" s="19"/>
    </row>
    <row r="97" spans="6:17" ht="15.95" customHeight="1" x14ac:dyDescent="0.15">
      <c r="F97" s="108"/>
      <c r="G97" s="101"/>
      <c r="H97" s="96"/>
      <c r="I97" s="97"/>
      <c r="J97" s="110"/>
      <c r="K97" s="96"/>
      <c r="L97" s="111"/>
      <c r="M97" s="46"/>
      <c r="N97" s="40"/>
      <c r="O97" s="41"/>
      <c r="P97" s="47"/>
      <c r="Q97" s="19"/>
    </row>
    <row r="98" spans="6:17" ht="15.95" customHeight="1" x14ac:dyDescent="0.15">
      <c r="F98" s="108"/>
      <c r="G98" s="88"/>
      <c r="H98" s="112"/>
      <c r="I98" s="113"/>
      <c r="J98" s="114"/>
      <c r="K98" s="89"/>
      <c r="L98" s="115"/>
      <c r="M98" s="37"/>
      <c r="N98" s="37"/>
      <c r="O98" s="38"/>
      <c r="P98" s="44"/>
      <c r="Q98" s="19"/>
    </row>
    <row r="99" spans="6:17" ht="15.95" customHeight="1" x14ac:dyDescent="0.15">
      <c r="F99" s="108"/>
      <c r="G99" s="101"/>
      <c r="H99" s="96"/>
      <c r="I99" s="97"/>
      <c r="J99" s="110"/>
      <c r="K99" s="96"/>
      <c r="L99" s="111"/>
      <c r="M99" s="46"/>
      <c r="N99" s="40"/>
      <c r="O99" s="41"/>
      <c r="P99" s="42"/>
      <c r="Q99" s="19"/>
    </row>
    <row r="100" spans="6:17" ht="15.95" customHeight="1" x14ac:dyDescent="0.15">
      <c r="F100" s="108"/>
      <c r="G100" s="88"/>
      <c r="H100" s="112"/>
      <c r="I100" s="113"/>
      <c r="J100" s="114"/>
      <c r="K100" s="89"/>
      <c r="L100" s="115"/>
      <c r="M100" s="37"/>
      <c r="N100" s="37"/>
      <c r="O100" s="38"/>
      <c r="P100" s="42"/>
      <c r="Q100" s="19"/>
    </row>
    <row r="101" spans="6:17" ht="15.95" customHeight="1" x14ac:dyDescent="0.15">
      <c r="F101" s="108"/>
      <c r="G101" s="101"/>
      <c r="H101" s="96"/>
      <c r="I101" s="97"/>
      <c r="J101" s="110"/>
      <c r="K101" s="96"/>
      <c r="L101" s="111"/>
      <c r="M101" s="46"/>
      <c r="N101" s="40"/>
      <c r="O101" s="41"/>
      <c r="P101" s="47"/>
      <c r="Q101" s="19"/>
    </row>
    <row r="102" spans="6:17" ht="15.95" customHeight="1" x14ac:dyDescent="0.15">
      <c r="F102" s="108"/>
      <c r="G102" s="88"/>
      <c r="H102" s="89"/>
      <c r="I102" s="113"/>
      <c r="J102" s="114"/>
      <c r="K102" s="116"/>
      <c r="L102" s="115"/>
      <c r="M102" s="117"/>
      <c r="N102" s="37"/>
      <c r="O102" s="38"/>
      <c r="P102" s="44"/>
      <c r="Q102" s="19"/>
    </row>
    <row r="103" spans="6:17" ht="17.25" x14ac:dyDescent="0.15">
      <c r="F103" s="21"/>
      <c r="G103" s="101"/>
      <c r="H103" s="96"/>
      <c r="I103" s="97"/>
      <c r="J103" s="110"/>
      <c r="K103" s="96"/>
      <c r="L103" s="111"/>
      <c r="M103" s="46"/>
      <c r="N103" s="40"/>
      <c r="O103" s="41"/>
      <c r="P103" s="42"/>
      <c r="Q103" s="19"/>
    </row>
    <row r="104" spans="6:17" ht="17.25" x14ac:dyDescent="0.15">
      <c r="F104" s="21"/>
      <c r="G104" s="88"/>
      <c r="H104" s="112"/>
      <c r="I104" s="113"/>
      <c r="J104" s="114"/>
      <c r="K104" s="89"/>
      <c r="L104" s="115"/>
      <c r="M104" s="37"/>
      <c r="N104" s="37"/>
      <c r="O104" s="38"/>
      <c r="P104" s="42"/>
      <c r="Q104" s="19"/>
    </row>
    <row r="105" spans="6:17" ht="15.95" customHeight="1" x14ac:dyDescent="0.15">
      <c r="F105" s="108"/>
      <c r="G105" s="101"/>
      <c r="H105" s="96"/>
      <c r="I105" s="97"/>
      <c r="J105" s="110"/>
      <c r="K105" s="96"/>
      <c r="L105" s="111"/>
      <c r="M105" s="46"/>
      <c r="N105" s="40"/>
      <c r="O105" s="41"/>
      <c r="P105" s="47"/>
      <c r="Q105" s="19"/>
    </row>
    <row r="106" spans="6:17" ht="15.95" customHeight="1" x14ac:dyDescent="0.15">
      <c r="F106" s="108"/>
      <c r="G106" s="88"/>
      <c r="H106" s="112"/>
      <c r="I106" s="113"/>
      <c r="J106" s="114"/>
      <c r="K106" s="89"/>
      <c r="L106" s="115"/>
      <c r="M106" s="37"/>
      <c r="N106" s="37"/>
      <c r="O106" s="38"/>
      <c r="P106" s="44"/>
      <c r="Q106" s="19"/>
    </row>
    <row r="107" spans="6:17" ht="15.95" customHeight="1" x14ac:dyDescent="0.15">
      <c r="F107" s="108"/>
      <c r="G107" s="101"/>
      <c r="H107" s="96"/>
      <c r="I107" s="97"/>
      <c r="J107" s="110"/>
      <c r="K107" s="96"/>
      <c r="L107" s="111"/>
      <c r="M107" s="46"/>
      <c r="N107" s="40"/>
      <c r="O107" s="41"/>
      <c r="P107" s="47"/>
      <c r="Q107" s="19"/>
    </row>
    <row r="108" spans="6:17" ht="15.95" customHeight="1" x14ac:dyDescent="0.15">
      <c r="F108" s="108"/>
      <c r="G108" s="88"/>
      <c r="H108" s="112"/>
      <c r="I108" s="113"/>
      <c r="J108" s="114"/>
      <c r="K108" s="89"/>
      <c r="L108" s="115"/>
      <c r="M108" s="37"/>
      <c r="N108" s="37"/>
      <c r="O108" s="38"/>
      <c r="P108" s="44"/>
      <c r="Q108" s="19"/>
    </row>
    <row r="109" spans="6:17" ht="15.95" customHeight="1" x14ac:dyDescent="0.15">
      <c r="F109" s="108"/>
      <c r="G109" s="101"/>
      <c r="H109" s="96"/>
      <c r="I109" s="97"/>
      <c r="J109" s="110"/>
      <c r="K109" s="96"/>
      <c r="L109" s="111"/>
      <c r="M109" s="46"/>
      <c r="N109" s="40"/>
      <c r="O109" s="41"/>
      <c r="P109" s="42"/>
      <c r="Q109" s="19"/>
    </row>
    <row r="110" spans="6:17" ht="15.95" customHeight="1" x14ac:dyDescent="0.15">
      <c r="F110" s="108"/>
      <c r="G110" s="88"/>
      <c r="H110" s="112"/>
      <c r="I110" s="113"/>
      <c r="J110" s="114"/>
      <c r="K110" s="89"/>
      <c r="L110" s="115"/>
      <c r="M110" s="37"/>
      <c r="N110" s="37"/>
      <c r="O110" s="38"/>
      <c r="P110" s="42"/>
      <c r="Q110" s="19"/>
    </row>
    <row r="111" spans="6:17" ht="15.95" customHeight="1" x14ac:dyDescent="0.15">
      <c r="F111" s="108"/>
      <c r="G111" s="101"/>
      <c r="H111" s="96"/>
      <c r="I111" s="97"/>
      <c r="J111" s="102"/>
      <c r="K111" s="96"/>
      <c r="L111" s="97"/>
      <c r="M111" s="98"/>
      <c r="N111" s="118"/>
      <c r="O111" s="41"/>
      <c r="P111" s="47"/>
      <c r="Q111" s="19"/>
    </row>
    <row r="112" spans="6:17" ht="15.95" customHeight="1" x14ac:dyDescent="0.15">
      <c r="F112" s="108"/>
      <c r="G112" s="88"/>
      <c r="H112" s="89"/>
      <c r="I112" s="90"/>
      <c r="J112" s="91"/>
      <c r="K112" s="99"/>
      <c r="L112" s="90"/>
      <c r="M112" s="119"/>
      <c r="N112" s="120"/>
      <c r="O112" s="38"/>
      <c r="P112" s="44"/>
      <c r="Q112" s="19"/>
    </row>
    <row r="113" spans="5:17" ht="15.95" customHeight="1" x14ac:dyDescent="0.15">
      <c r="F113" s="108"/>
      <c r="G113" s="101"/>
      <c r="H113" s="96"/>
      <c r="I113" s="97"/>
      <c r="J113" s="102"/>
      <c r="K113" s="96"/>
      <c r="L113" s="97"/>
      <c r="M113" s="98"/>
      <c r="N113" s="118"/>
      <c r="O113" s="41"/>
      <c r="P113" s="47"/>
      <c r="Q113" s="19"/>
    </row>
    <row r="114" spans="5:17" ht="15.95" customHeight="1" x14ac:dyDescent="0.15">
      <c r="F114" s="108"/>
      <c r="G114" s="88"/>
      <c r="H114" s="89"/>
      <c r="I114" s="90"/>
      <c r="J114" s="91"/>
      <c r="K114" s="99"/>
      <c r="L114" s="90"/>
      <c r="M114" s="119"/>
      <c r="N114" s="120"/>
      <c r="O114" s="38"/>
      <c r="P114" s="44"/>
      <c r="Q114" s="19"/>
    </row>
    <row r="115" spans="5:17" ht="15.95" customHeight="1" x14ac:dyDescent="0.15">
      <c r="E115" s="20"/>
      <c r="F115" s="21"/>
      <c r="G115" s="101"/>
      <c r="H115" s="96"/>
      <c r="I115" s="97"/>
      <c r="J115" s="102"/>
      <c r="K115" s="96"/>
      <c r="L115" s="97"/>
      <c r="M115" s="98"/>
      <c r="N115" s="118"/>
      <c r="O115" s="41"/>
      <c r="P115" s="47"/>
      <c r="Q115" s="19"/>
    </row>
    <row r="116" spans="5:17" ht="15.95" customHeight="1" x14ac:dyDescent="0.15">
      <c r="E116" s="20"/>
      <c r="F116" s="21"/>
      <c r="G116" s="88"/>
      <c r="H116" s="89"/>
      <c r="I116" s="90"/>
      <c r="J116" s="91"/>
      <c r="K116" s="99"/>
      <c r="L116" s="90"/>
      <c r="M116" s="119"/>
      <c r="N116" s="120"/>
      <c r="O116" s="38"/>
      <c r="P116" s="44"/>
      <c r="Q116" s="19"/>
    </row>
    <row r="117" spans="5:17" ht="15.95" customHeight="1" x14ac:dyDescent="0.15">
      <c r="E117" s="20"/>
      <c r="F117" s="21"/>
      <c r="G117" s="101"/>
      <c r="H117" s="96"/>
      <c r="I117" s="97"/>
      <c r="J117" s="102"/>
      <c r="K117" s="96"/>
      <c r="L117" s="97"/>
      <c r="M117" s="98"/>
      <c r="N117" s="118"/>
      <c r="O117" s="41"/>
      <c r="P117" s="47"/>
      <c r="Q117" s="19"/>
    </row>
    <row r="118" spans="5:17" ht="15.95" customHeight="1" x14ac:dyDescent="0.15">
      <c r="E118" s="20"/>
      <c r="F118" s="21"/>
      <c r="G118" s="88"/>
      <c r="H118" s="89"/>
      <c r="I118" s="90"/>
      <c r="J118" s="91"/>
      <c r="K118" s="99"/>
      <c r="L118" s="90"/>
      <c r="M118" s="119"/>
      <c r="N118" s="120"/>
      <c r="O118" s="38"/>
      <c r="P118" s="44"/>
      <c r="Q118" s="19"/>
    </row>
    <row r="119" spans="5:17" ht="15.95" customHeight="1" x14ac:dyDescent="0.15">
      <c r="E119" s="20"/>
      <c r="F119" s="21"/>
      <c r="G119" s="101"/>
      <c r="H119" s="96"/>
      <c r="I119" s="97"/>
      <c r="J119" s="102"/>
      <c r="K119" s="96"/>
      <c r="L119" s="97"/>
      <c r="M119" s="98"/>
      <c r="N119" s="118"/>
      <c r="O119" s="41"/>
      <c r="P119" s="47"/>
      <c r="Q119" s="19"/>
    </row>
    <row r="120" spans="5:17" ht="15.95" customHeight="1" x14ac:dyDescent="0.15">
      <c r="E120" s="20"/>
      <c r="F120" s="21"/>
      <c r="G120" s="88"/>
      <c r="H120" s="89"/>
      <c r="I120" s="90"/>
      <c r="J120" s="91"/>
      <c r="K120" s="99"/>
      <c r="L120" s="90"/>
      <c r="M120" s="119"/>
      <c r="N120" s="120"/>
      <c r="O120" s="38"/>
      <c r="P120" s="44"/>
      <c r="Q120" s="19"/>
    </row>
    <row r="121" spans="5:17" ht="15.95" customHeight="1" x14ac:dyDescent="0.15">
      <c r="E121" s="20"/>
      <c r="F121" s="21"/>
      <c r="G121" s="101"/>
      <c r="H121" s="96"/>
      <c r="I121" s="97"/>
      <c r="J121" s="102"/>
      <c r="K121" s="96"/>
      <c r="L121" s="97"/>
      <c r="M121" s="98"/>
      <c r="N121" s="118"/>
      <c r="O121" s="41"/>
      <c r="P121" s="47"/>
      <c r="Q121" s="19"/>
    </row>
    <row r="122" spans="5:17" ht="15.95" customHeight="1" x14ac:dyDescent="0.15">
      <c r="E122" s="20"/>
      <c r="F122" s="21"/>
      <c r="G122" s="88"/>
      <c r="H122" s="89"/>
      <c r="I122" s="90"/>
      <c r="J122" s="91"/>
      <c r="K122" s="99"/>
      <c r="L122" s="90"/>
      <c r="M122" s="119"/>
      <c r="N122" s="120"/>
      <c r="O122" s="38"/>
      <c r="P122" s="44"/>
      <c r="Q122" s="19"/>
    </row>
    <row r="123" spans="5:17" ht="15.95" customHeight="1" x14ac:dyDescent="0.15">
      <c r="E123" s="20"/>
      <c r="F123" s="21"/>
      <c r="G123" s="101"/>
      <c r="H123" s="96"/>
      <c r="I123" s="97"/>
      <c r="J123" s="102"/>
      <c r="K123" s="96"/>
      <c r="L123" s="97"/>
      <c r="M123" s="98"/>
      <c r="N123" s="118"/>
      <c r="O123" s="41"/>
      <c r="P123" s="47"/>
      <c r="Q123" s="19"/>
    </row>
    <row r="124" spans="5:17" ht="15.95" customHeight="1" x14ac:dyDescent="0.15">
      <c r="E124" s="20"/>
      <c r="F124" s="21"/>
      <c r="G124" s="88"/>
      <c r="H124" s="89"/>
      <c r="I124" s="90"/>
      <c r="J124" s="91"/>
      <c r="K124" s="99"/>
      <c r="L124" s="90"/>
      <c r="M124" s="119"/>
      <c r="N124" s="120"/>
      <c r="O124" s="38"/>
      <c r="P124" s="44"/>
      <c r="Q124" s="19"/>
    </row>
    <row r="125" spans="5:17" ht="15.95" customHeight="1" x14ac:dyDescent="0.15">
      <c r="E125" s="20"/>
      <c r="F125" s="21"/>
      <c r="G125" s="101"/>
      <c r="H125" s="96"/>
      <c r="I125" s="97"/>
      <c r="J125" s="102"/>
      <c r="K125" s="96"/>
      <c r="L125" s="97"/>
      <c r="M125" s="98"/>
      <c r="N125" s="118"/>
      <c r="O125" s="41"/>
      <c r="P125" s="47"/>
      <c r="Q125" s="19"/>
    </row>
    <row r="126" spans="5:17" ht="15.95" customHeight="1" x14ac:dyDescent="0.15">
      <c r="E126" s="20"/>
      <c r="F126" s="21"/>
      <c r="G126" s="88"/>
      <c r="H126" s="89"/>
      <c r="I126" s="90"/>
      <c r="J126" s="91"/>
      <c r="K126" s="99"/>
      <c r="L126" s="90"/>
      <c r="M126" s="119"/>
      <c r="N126" s="120"/>
      <c r="O126" s="38"/>
      <c r="P126" s="44"/>
      <c r="Q126" s="19"/>
    </row>
    <row r="127" spans="5:17" ht="15.95" customHeight="1" x14ac:dyDescent="0.15">
      <c r="E127" s="20"/>
      <c r="F127" s="21"/>
      <c r="G127" s="101"/>
      <c r="H127" s="96"/>
      <c r="I127" s="97"/>
      <c r="J127" s="102"/>
      <c r="K127" s="96"/>
      <c r="L127" s="97"/>
      <c r="M127" s="98"/>
      <c r="N127" s="118"/>
      <c r="O127" s="41"/>
      <c r="P127" s="47"/>
      <c r="Q127" s="19"/>
    </row>
    <row r="128" spans="5:17" ht="15.95" customHeight="1" x14ac:dyDescent="0.15">
      <c r="E128" s="20"/>
      <c r="F128" s="21"/>
      <c r="G128" s="88"/>
      <c r="H128" s="89"/>
      <c r="I128" s="90"/>
      <c r="J128" s="91"/>
      <c r="K128" s="99"/>
      <c r="L128" s="90"/>
      <c r="M128" s="119"/>
      <c r="N128" s="120"/>
      <c r="O128" s="38"/>
      <c r="P128" s="44"/>
      <c r="Q128" s="19"/>
    </row>
    <row r="129" spans="5:17" ht="15.95" customHeight="1" x14ac:dyDescent="0.15">
      <c r="E129" s="20"/>
      <c r="F129" s="21"/>
      <c r="G129" s="101"/>
      <c r="H129" s="96"/>
      <c r="I129" s="97"/>
      <c r="J129" s="102"/>
      <c r="K129" s="96"/>
      <c r="L129" s="97"/>
      <c r="M129" s="98"/>
      <c r="N129" s="118"/>
      <c r="O129" s="41"/>
      <c r="P129" s="47"/>
      <c r="Q129" s="19"/>
    </row>
    <row r="130" spans="5:17" ht="15.95" customHeight="1" x14ac:dyDescent="0.15">
      <c r="E130" s="20"/>
      <c r="F130" s="21"/>
      <c r="G130" s="88"/>
      <c r="H130" s="89"/>
      <c r="I130" s="90"/>
      <c r="J130" s="91"/>
      <c r="K130" s="99"/>
      <c r="L130" s="90"/>
      <c r="M130" s="119"/>
      <c r="N130" s="120"/>
      <c r="O130" s="38"/>
      <c r="P130" s="44"/>
      <c r="Q130" s="19"/>
    </row>
    <row r="131" spans="5:17" ht="15.95" customHeight="1" x14ac:dyDescent="0.15">
      <c r="E131" s="20"/>
      <c r="F131" s="21"/>
      <c r="G131" s="101"/>
      <c r="H131" s="96"/>
      <c r="I131" s="97"/>
      <c r="J131" s="102"/>
      <c r="K131" s="96"/>
      <c r="L131" s="97"/>
      <c r="M131" s="98"/>
      <c r="N131" s="118"/>
      <c r="O131" s="41"/>
      <c r="P131" s="47"/>
      <c r="Q131" s="19"/>
    </row>
    <row r="132" spans="5:17" ht="15.95" customHeight="1" x14ac:dyDescent="0.15">
      <c r="E132" s="20"/>
      <c r="F132" s="21"/>
      <c r="G132" s="88"/>
      <c r="H132" s="89"/>
      <c r="I132" s="90"/>
      <c r="J132" s="91"/>
      <c r="K132" s="99"/>
      <c r="L132" s="90"/>
      <c r="M132" s="119"/>
      <c r="N132" s="120"/>
      <c r="O132" s="38"/>
      <c r="P132" s="44"/>
      <c r="Q132" s="19"/>
    </row>
    <row r="133" spans="5:17" ht="15.95" customHeight="1" x14ac:dyDescent="0.15">
      <c r="E133" s="20"/>
      <c r="F133" s="21"/>
      <c r="G133" s="101"/>
      <c r="H133" s="96"/>
      <c r="I133" s="97"/>
      <c r="J133" s="102"/>
      <c r="K133" s="96"/>
      <c r="L133" s="97"/>
      <c r="M133" s="98"/>
      <c r="N133" s="118"/>
      <c r="O133" s="41"/>
      <c r="P133" s="47"/>
      <c r="Q133" s="19"/>
    </row>
    <row r="134" spans="5:17" ht="15.95" customHeight="1" x14ac:dyDescent="0.15">
      <c r="E134" s="20"/>
      <c r="F134" s="21"/>
      <c r="G134" s="88"/>
      <c r="H134" s="89"/>
      <c r="I134" s="90"/>
      <c r="J134" s="91"/>
      <c r="K134" s="99"/>
      <c r="L134" s="90"/>
      <c r="M134" s="119"/>
      <c r="N134" s="120"/>
      <c r="O134" s="38"/>
      <c r="P134" s="44"/>
      <c r="Q134" s="19"/>
    </row>
    <row r="135" spans="5:17" ht="15.95" customHeight="1" x14ac:dyDescent="0.15">
      <c r="E135" s="20"/>
      <c r="F135" s="21"/>
      <c r="G135" s="101"/>
      <c r="H135" s="96"/>
      <c r="I135" s="97"/>
      <c r="J135" s="102"/>
      <c r="K135" s="96"/>
      <c r="L135" s="97"/>
      <c r="M135" s="98"/>
      <c r="N135" s="118"/>
      <c r="O135" s="41"/>
      <c r="P135" s="47"/>
      <c r="Q135" s="19"/>
    </row>
    <row r="136" spans="5:17" ht="15.95" customHeight="1" thickBot="1" x14ac:dyDescent="0.2">
      <c r="E136" s="20"/>
      <c r="F136" s="21"/>
      <c r="G136" s="121"/>
      <c r="H136" s="122"/>
      <c r="I136" s="123"/>
      <c r="J136" s="124"/>
      <c r="K136" s="125"/>
      <c r="L136" s="123"/>
      <c r="M136" s="126"/>
      <c r="N136" s="127"/>
      <c r="O136" s="64"/>
      <c r="P136" s="65"/>
      <c r="Q136" s="19"/>
    </row>
    <row r="137" spans="5:17" ht="9.75" customHeight="1" thickBot="1" x14ac:dyDescent="0.2">
      <c r="F137" s="66"/>
      <c r="G137" s="67"/>
      <c r="H137" s="68"/>
      <c r="I137" s="67"/>
      <c r="J137" s="67"/>
      <c r="K137" s="69"/>
      <c r="L137" s="69"/>
      <c r="M137" s="70"/>
      <c r="N137" s="71"/>
      <c r="O137" s="72"/>
      <c r="P137" s="73"/>
      <c r="Q137" s="74"/>
    </row>
    <row r="138" spans="5:17" ht="18.75" x14ac:dyDescent="0.15">
      <c r="F138" s="6"/>
      <c r="G138" s="7"/>
      <c r="H138" s="8"/>
      <c r="I138" s="9"/>
      <c r="J138" s="9"/>
      <c r="K138" s="9"/>
      <c r="L138" s="9"/>
      <c r="M138" s="10"/>
      <c r="N138" s="11"/>
      <c r="O138" s="12"/>
      <c r="P138" s="13"/>
      <c r="Q138" s="14"/>
    </row>
    <row r="139" spans="5:17" ht="17.25" x14ac:dyDescent="0.15">
      <c r="F139" s="15"/>
      <c r="G139" s="16"/>
      <c r="H139" s="16"/>
      <c r="I139" s="17"/>
      <c r="J139" s="17"/>
      <c r="K139" s="17"/>
      <c r="L139" s="17"/>
      <c r="M139" s="17"/>
      <c r="N139" s="17"/>
      <c r="O139" s="18"/>
      <c r="P139" s="17"/>
      <c r="Q139" s="19"/>
    </row>
    <row r="140" spans="5:17" ht="17.25" x14ac:dyDescent="0.15">
      <c r="F140" s="21"/>
      <c r="G140" s="22"/>
      <c r="H140" s="17"/>
      <c r="I140" s="22"/>
      <c r="J140" s="215"/>
      <c r="K140" s="215"/>
      <c r="L140" s="215"/>
      <c r="M140" s="215"/>
      <c r="N140" s="215"/>
      <c r="O140" s="215"/>
      <c r="P140" s="23"/>
      <c r="Q140" s="19"/>
    </row>
    <row r="141" spans="5:17" ht="19.5" thickBot="1" x14ac:dyDescent="0.2">
      <c r="F141" s="217"/>
      <c r="G141" s="25"/>
      <c r="H141" s="17"/>
      <c r="I141" s="25"/>
      <c r="J141" s="216"/>
      <c r="K141" s="216"/>
      <c r="L141" s="216"/>
      <c r="M141" s="216"/>
      <c r="N141" s="216"/>
      <c r="O141" s="216"/>
      <c r="P141" s="17"/>
      <c r="Q141" s="19"/>
    </row>
    <row r="142" spans="5:17" ht="18.75" thickTop="1" thickBot="1" x14ac:dyDescent="0.2">
      <c r="F142" s="218"/>
      <c r="G142" s="26"/>
      <c r="H142" s="27"/>
      <c r="I142" s="26"/>
      <c r="J142" s="26"/>
      <c r="K142" s="26"/>
      <c r="L142" s="26"/>
      <c r="M142" s="26"/>
      <c r="N142" s="17"/>
      <c r="O142" s="18"/>
      <c r="P142" s="17"/>
      <c r="Q142" s="19"/>
    </row>
    <row r="143" spans="5:17" ht="17.25" x14ac:dyDescent="0.15">
      <c r="F143" s="21"/>
      <c r="G143" s="219" t="s">
        <v>40</v>
      </c>
      <c r="H143" s="220"/>
      <c r="I143" s="221"/>
      <c r="J143" s="225" t="s">
        <v>43</v>
      </c>
      <c r="K143" s="220"/>
      <c r="L143" s="221"/>
      <c r="M143" s="227" t="s">
        <v>44</v>
      </c>
      <c r="N143" s="229" t="s">
        <v>45</v>
      </c>
      <c r="O143" s="227" t="s">
        <v>37</v>
      </c>
      <c r="P143" s="213" t="s">
        <v>38</v>
      </c>
      <c r="Q143" s="19"/>
    </row>
    <row r="144" spans="5:17" ht="18" thickBot="1" x14ac:dyDescent="0.2">
      <c r="F144" s="21"/>
      <c r="G144" s="222"/>
      <c r="H144" s="223"/>
      <c r="I144" s="224"/>
      <c r="J144" s="226"/>
      <c r="K144" s="223"/>
      <c r="L144" s="224"/>
      <c r="M144" s="228"/>
      <c r="N144" s="230"/>
      <c r="O144" s="228"/>
      <c r="P144" s="214"/>
      <c r="Q144" s="19"/>
    </row>
    <row r="145" spans="5:17" ht="18" thickBot="1" x14ac:dyDescent="0.2">
      <c r="F145" s="21"/>
      <c r="G145" s="128"/>
      <c r="H145" s="129"/>
      <c r="I145" s="128"/>
      <c r="J145" s="128"/>
      <c r="K145" s="130"/>
      <c r="L145" s="130"/>
      <c r="M145" s="131"/>
      <c r="N145" s="132"/>
      <c r="O145" s="133"/>
      <c r="P145" s="130"/>
      <c r="Q145" s="19"/>
    </row>
    <row r="146" spans="5:17" ht="17.25" x14ac:dyDescent="0.15">
      <c r="F146" s="21"/>
      <c r="G146" s="134"/>
      <c r="H146" s="96"/>
      <c r="I146" s="97"/>
      <c r="J146" s="102"/>
      <c r="K146" s="96"/>
      <c r="L146" s="97"/>
      <c r="M146" s="135"/>
      <c r="N146" s="136"/>
      <c r="O146" s="59"/>
      <c r="P146" s="137"/>
      <c r="Q146" s="19"/>
    </row>
    <row r="147" spans="5:17" ht="17.25" x14ac:dyDescent="0.15">
      <c r="F147" s="21"/>
      <c r="G147" s="138"/>
      <c r="H147" s="89"/>
      <c r="I147" s="90"/>
      <c r="J147" s="91"/>
      <c r="K147" s="99"/>
      <c r="L147" s="90"/>
      <c r="M147" s="119"/>
      <c r="N147" s="120"/>
      <c r="O147" s="38"/>
      <c r="P147" s="139"/>
      <c r="Q147" s="19"/>
    </row>
    <row r="148" spans="5:17" ht="17.25" x14ac:dyDescent="0.15">
      <c r="F148" s="21"/>
      <c r="G148" s="134"/>
      <c r="H148" s="96"/>
      <c r="I148" s="97"/>
      <c r="J148" s="102"/>
      <c r="K148" s="96"/>
      <c r="L148" s="97"/>
      <c r="M148" s="135"/>
      <c r="N148" s="136"/>
      <c r="O148" s="59"/>
      <c r="P148" s="137"/>
      <c r="Q148" s="19"/>
    </row>
    <row r="149" spans="5:17" ht="17.25" x14ac:dyDescent="0.15">
      <c r="F149" s="21"/>
      <c r="G149" s="138"/>
      <c r="H149" s="89"/>
      <c r="I149" s="90"/>
      <c r="J149" s="91"/>
      <c r="K149" s="99"/>
      <c r="L149" s="90"/>
      <c r="M149" s="119"/>
      <c r="N149" s="120"/>
      <c r="O149" s="38"/>
      <c r="P149" s="139"/>
      <c r="Q149" s="19"/>
    </row>
    <row r="150" spans="5:17" ht="17.25" x14ac:dyDescent="0.15">
      <c r="F150" s="21"/>
      <c r="G150" s="134"/>
      <c r="H150" s="96"/>
      <c r="I150" s="97"/>
      <c r="J150" s="102"/>
      <c r="K150" s="96"/>
      <c r="L150" s="97"/>
      <c r="M150" s="135"/>
      <c r="N150" s="136"/>
      <c r="O150" s="59"/>
      <c r="P150" s="137"/>
      <c r="Q150" s="19"/>
    </row>
    <row r="151" spans="5:17" ht="17.25" x14ac:dyDescent="0.15">
      <c r="F151" s="21"/>
      <c r="G151" s="138"/>
      <c r="H151" s="89"/>
      <c r="I151" s="90"/>
      <c r="J151" s="91"/>
      <c r="K151" s="99"/>
      <c r="L151" s="90"/>
      <c r="M151" s="119"/>
      <c r="N151" s="120"/>
      <c r="O151" s="38"/>
      <c r="P151" s="139"/>
      <c r="Q151" s="19"/>
    </row>
    <row r="152" spans="5:17" ht="17.25" x14ac:dyDescent="0.15">
      <c r="F152" s="21"/>
      <c r="G152" s="140"/>
      <c r="H152" s="141"/>
      <c r="I152" s="142"/>
      <c r="J152" s="102"/>
      <c r="K152" s="96"/>
      <c r="L152" s="97"/>
      <c r="M152" s="135"/>
      <c r="N152" s="136"/>
      <c r="O152" s="59"/>
      <c r="P152" s="143"/>
      <c r="Q152" s="19"/>
    </row>
    <row r="153" spans="5:17" ht="17.25" x14ac:dyDescent="0.15">
      <c r="F153" s="21"/>
      <c r="G153" s="138"/>
      <c r="H153" s="99"/>
      <c r="I153" s="90"/>
      <c r="J153" s="91"/>
      <c r="K153" s="99"/>
      <c r="L153" s="90"/>
      <c r="M153" s="119"/>
      <c r="N153" s="120"/>
      <c r="O153" s="38"/>
      <c r="P153" s="139"/>
      <c r="Q153" s="19"/>
    </row>
    <row r="154" spans="5:17" ht="15.95" customHeight="1" x14ac:dyDescent="0.15">
      <c r="E154" s="20"/>
      <c r="F154" s="21"/>
      <c r="G154" s="144"/>
      <c r="H154" s="93"/>
      <c r="I154" s="105"/>
      <c r="J154" s="106"/>
      <c r="K154" s="93"/>
      <c r="L154" s="105"/>
      <c r="M154" s="135"/>
      <c r="N154" s="136"/>
      <c r="O154" s="59"/>
      <c r="P154" s="145"/>
      <c r="Q154" s="19"/>
    </row>
    <row r="155" spans="5:17" ht="15.95" customHeight="1" x14ac:dyDescent="0.15">
      <c r="E155" s="20"/>
      <c r="F155" s="21"/>
      <c r="G155" s="138"/>
      <c r="H155" s="89"/>
      <c r="I155" s="90"/>
      <c r="J155" s="91"/>
      <c r="K155" s="99"/>
      <c r="L155" s="90"/>
      <c r="M155" s="119"/>
      <c r="N155" s="120"/>
      <c r="O155" s="38"/>
      <c r="P155" s="139"/>
      <c r="Q155" s="19"/>
    </row>
    <row r="156" spans="5:17" ht="15.95" customHeight="1" x14ac:dyDescent="0.15">
      <c r="E156" s="20"/>
      <c r="F156" s="21"/>
      <c r="G156" s="134"/>
      <c r="H156" s="96"/>
      <c r="I156" s="97"/>
      <c r="J156" s="102"/>
      <c r="K156" s="96"/>
      <c r="L156" s="97"/>
      <c r="M156" s="135"/>
      <c r="N156" s="136"/>
      <c r="O156" s="53"/>
      <c r="P156" s="137"/>
      <c r="Q156" s="19"/>
    </row>
    <row r="157" spans="5:17" ht="15.95" customHeight="1" x14ac:dyDescent="0.15">
      <c r="E157" s="20"/>
      <c r="F157" s="21"/>
      <c r="G157" s="138"/>
      <c r="H157" s="89"/>
      <c r="I157" s="90"/>
      <c r="J157" s="91"/>
      <c r="K157" s="99"/>
      <c r="L157" s="90"/>
      <c r="M157" s="119"/>
      <c r="N157" s="120"/>
      <c r="O157" s="38"/>
      <c r="P157" s="139"/>
      <c r="Q157" s="19"/>
    </row>
    <row r="158" spans="5:17" ht="15.95" customHeight="1" x14ac:dyDescent="0.15">
      <c r="E158" s="20"/>
      <c r="F158" s="21"/>
      <c r="G158" s="134"/>
      <c r="H158" s="96"/>
      <c r="I158" s="97"/>
      <c r="J158" s="102"/>
      <c r="K158" s="96"/>
      <c r="L158" s="97"/>
      <c r="M158" s="98"/>
      <c r="N158" s="118"/>
      <c r="O158" s="41"/>
      <c r="P158" s="137"/>
      <c r="Q158" s="19"/>
    </row>
    <row r="159" spans="5:17" ht="15.95" customHeight="1" x14ac:dyDescent="0.15">
      <c r="E159" s="20"/>
      <c r="F159" s="21"/>
      <c r="G159" s="138"/>
      <c r="H159" s="89"/>
      <c r="I159" s="90"/>
      <c r="J159" s="91"/>
      <c r="K159" s="99"/>
      <c r="L159" s="90"/>
      <c r="M159" s="119"/>
      <c r="N159" s="120"/>
      <c r="O159" s="38"/>
      <c r="P159" s="139"/>
      <c r="Q159" s="19"/>
    </row>
    <row r="160" spans="5:17" ht="15.95" customHeight="1" x14ac:dyDescent="0.15">
      <c r="E160" s="20"/>
      <c r="F160" s="21"/>
      <c r="G160" s="134"/>
      <c r="H160" s="96"/>
      <c r="I160" s="97"/>
      <c r="J160" s="102"/>
      <c r="K160" s="96"/>
      <c r="L160" s="97"/>
      <c r="M160" s="135"/>
      <c r="N160" s="136"/>
      <c r="O160" s="59"/>
      <c r="P160" s="137"/>
      <c r="Q160" s="19"/>
    </row>
    <row r="161" spans="5:17" ht="15.95" customHeight="1" x14ac:dyDescent="0.15">
      <c r="E161" s="20"/>
      <c r="F161" s="21"/>
      <c r="G161" s="138"/>
      <c r="H161" s="89"/>
      <c r="I161" s="90"/>
      <c r="J161" s="91"/>
      <c r="K161" s="99"/>
      <c r="L161" s="90"/>
      <c r="M161" s="119"/>
      <c r="N161" s="120"/>
      <c r="O161" s="38"/>
      <c r="P161" s="139"/>
      <c r="Q161" s="19"/>
    </row>
    <row r="162" spans="5:17" ht="15.95" customHeight="1" x14ac:dyDescent="0.15">
      <c r="E162" s="20"/>
      <c r="F162" s="21"/>
      <c r="G162" s="134"/>
      <c r="H162" s="96"/>
      <c r="I162" s="97"/>
      <c r="J162" s="102"/>
      <c r="K162" s="96"/>
      <c r="L162" s="97"/>
      <c r="M162" s="135"/>
      <c r="N162" s="136"/>
      <c r="O162" s="59"/>
      <c r="P162" s="137"/>
      <c r="Q162" s="19"/>
    </row>
    <row r="163" spans="5:17" ht="15.95" customHeight="1" x14ac:dyDescent="0.15">
      <c r="E163" s="20"/>
      <c r="F163" s="21"/>
      <c r="G163" s="138"/>
      <c r="H163" s="89"/>
      <c r="I163" s="90"/>
      <c r="J163" s="91"/>
      <c r="K163" s="99"/>
      <c r="L163" s="90"/>
      <c r="M163" s="119"/>
      <c r="N163" s="120"/>
      <c r="O163" s="38"/>
      <c r="P163" s="139"/>
      <c r="Q163" s="19"/>
    </row>
    <row r="164" spans="5:17" ht="15.95" customHeight="1" x14ac:dyDescent="0.15">
      <c r="E164" s="20"/>
      <c r="F164" s="21"/>
      <c r="G164" s="134"/>
      <c r="H164" s="96"/>
      <c r="I164" s="97"/>
      <c r="J164" s="102"/>
      <c r="K164" s="96"/>
      <c r="L164" s="97"/>
      <c r="M164" s="135"/>
      <c r="N164" s="136"/>
      <c r="O164" s="59"/>
      <c r="P164" s="137"/>
      <c r="Q164" s="19"/>
    </row>
    <row r="165" spans="5:17" ht="15.95" customHeight="1" x14ac:dyDescent="0.15">
      <c r="E165" s="20"/>
      <c r="F165" s="21"/>
      <c r="G165" s="138"/>
      <c r="H165" s="89"/>
      <c r="I165" s="90"/>
      <c r="J165" s="91"/>
      <c r="K165" s="99"/>
      <c r="L165" s="90"/>
      <c r="M165" s="119"/>
      <c r="N165" s="120"/>
      <c r="O165" s="38"/>
      <c r="P165" s="139"/>
      <c r="Q165" s="19"/>
    </row>
    <row r="166" spans="5:17" ht="15.95" customHeight="1" x14ac:dyDescent="0.15">
      <c r="E166" s="20"/>
      <c r="F166" s="21"/>
      <c r="G166" s="146"/>
      <c r="H166" s="93"/>
      <c r="I166" s="94"/>
      <c r="J166" s="102"/>
      <c r="K166" s="96"/>
      <c r="L166" s="97"/>
      <c r="M166" s="135"/>
      <c r="N166" s="136"/>
      <c r="O166" s="59"/>
      <c r="P166" s="145"/>
      <c r="Q166" s="19"/>
    </row>
    <row r="167" spans="5:17" ht="15.95" customHeight="1" x14ac:dyDescent="0.15">
      <c r="E167" s="20"/>
      <c r="F167" s="21"/>
      <c r="G167" s="146"/>
      <c r="H167" s="93"/>
      <c r="I167" s="94"/>
      <c r="J167" s="91"/>
      <c r="K167" s="99"/>
      <c r="L167" s="90"/>
      <c r="M167" s="119"/>
      <c r="N167" s="120"/>
      <c r="O167" s="38"/>
      <c r="P167" s="145"/>
      <c r="Q167" s="19"/>
    </row>
    <row r="168" spans="5:17" ht="15.95" customHeight="1" x14ac:dyDescent="0.15">
      <c r="E168" s="20"/>
      <c r="F168" s="21"/>
      <c r="G168" s="134"/>
      <c r="H168" s="96"/>
      <c r="I168" s="97"/>
      <c r="J168" s="102"/>
      <c r="K168" s="96"/>
      <c r="L168" s="97"/>
      <c r="M168" s="135"/>
      <c r="N168" s="136"/>
      <c r="O168" s="59"/>
      <c r="P168" s="137"/>
      <c r="Q168" s="19"/>
    </row>
    <row r="169" spans="5:17" ht="15.95" customHeight="1" x14ac:dyDescent="0.15">
      <c r="E169" s="20"/>
      <c r="F169" s="21"/>
      <c r="G169" s="147"/>
      <c r="H169" s="148"/>
      <c r="I169" s="149"/>
      <c r="J169" s="150"/>
      <c r="K169" s="151"/>
      <c r="L169" s="149"/>
      <c r="M169" s="152"/>
      <c r="N169" s="153"/>
      <c r="O169" s="154"/>
      <c r="P169" s="155"/>
      <c r="Q169" s="19"/>
    </row>
    <row r="170" spans="5:17" ht="14.25" x14ac:dyDescent="0.15">
      <c r="F170" s="108"/>
      <c r="G170" s="144"/>
      <c r="H170" s="156"/>
      <c r="I170" s="105"/>
      <c r="J170" s="106"/>
      <c r="K170" s="93"/>
      <c r="L170" s="105"/>
      <c r="M170" s="135"/>
      <c r="N170" s="52"/>
      <c r="O170" s="53"/>
      <c r="P170" s="145"/>
      <c r="Q170" s="19"/>
    </row>
    <row r="171" spans="5:17" ht="14.25" x14ac:dyDescent="0.15">
      <c r="F171" s="108"/>
      <c r="G171" s="138"/>
      <c r="H171" s="99"/>
      <c r="I171" s="90"/>
      <c r="J171" s="91"/>
      <c r="K171" s="89"/>
      <c r="L171" s="90"/>
      <c r="M171" s="119"/>
      <c r="N171" s="37"/>
      <c r="O171" s="38"/>
      <c r="P171" s="139"/>
      <c r="Q171" s="19"/>
    </row>
    <row r="172" spans="5:17" ht="14.25" x14ac:dyDescent="0.15">
      <c r="F172" s="108"/>
      <c r="G172" s="134"/>
      <c r="H172" s="157"/>
      <c r="I172" s="97"/>
      <c r="J172" s="102"/>
      <c r="K172" s="96"/>
      <c r="L172" s="97"/>
      <c r="M172" s="135"/>
      <c r="N172" s="40"/>
      <c r="O172" s="41"/>
      <c r="P172" s="137"/>
      <c r="Q172" s="19"/>
    </row>
    <row r="173" spans="5:17" ht="14.25" x14ac:dyDescent="0.15">
      <c r="F173" s="108"/>
      <c r="G173" s="138"/>
      <c r="H173" s="99"/>
      <c r="I173" s="90"/>
      <c r="J173" s="91"/>
      <c r="K173" s="99"/>
      <c r="L173" s="90"/>
      <c r="M173" s="119"/>
      <c r="N173" s="37"/>
      <c r="O173" s="38"/>
      <c r="P173" s="139"/>
      <c r="Q173" s="19"/>
    </row>
    <row r="174" spans="5:17" ht="14.25" x14ac:dyDescent="0.15">
      <c r="F174" s="108"/>
      <c r="G174" s="146"/>
      <c r="H174" s="156"/>
      <c r="I174" s="94"/>
      <c r="J174" s="95"/>
      <c r="K174" s="156"/>
      <c r="L174" s="94"/>
      <c r="M174" s="135"/>
      <c r="N174" s="40"/>
      <c r="O174" s="41"/>
      <c r="P174" s="145"/>
      <c r="Q174" s="19"/>
    </row>
    <row r="175" spans="5:17" ht="14.25" x14ac:dyDescent="0.15">
      <c r="F175" s="108"/>
      <c r="G175" s="138"/>
      <c r="H175" s="99"/>
      <c r="I175" s="90"/>
      <c r="J175" s="91"/>
      <c r="K175" s="99"/>
      <c r="L175" s="90"/>
      <c r="M175" s="119"/>
      <c r="N175" s="37"/>
      <c r="O175" s="38"/>
      <c r="P175" s="158"/>
      <c r="Q175" s="19"/>
    </row>
    <row r="176" spans="5:17" ht="14.25" x14ac:dyDescent="0.15">
      <c r="F176" s="108"/>
      <c r="G176" s="146"/>
      <c r="H176" s="156"/>
      <c r="I176" s="94"/>
      <c r="J176" s="95"/>
      <c r="K176" s="156"/>
      <c r="L176" s="94"/>
      <c r="M176" s="46"/>
      <c r="N176" s="40"/>
      <c r="O176" s="41"/>
      <c r="P176" s="145"/>
      <c r="Q176" s="19"/>
    </row>
    <row r="177" spans="6:17" ht="14.25" x14ac:dyDescent="0.15">
      <c r="F177" s="108"/>
      <c r="G177" s="146"/>
      <c r="H177" s="156"/>
      <c r="I177" s="94"/>
      <c r="J177" s="95"/>
      <c r="K177" s="156"/>
      <c r="L177" s="94"/>
      <c r="M177" s="119"/>
      <c r="N177" s="120"/>
      <c r="O177" s="38"/>
      <c r="P177" s="145"/>
      <c r="Q177" s="19"/>
    </row>
    <row r="178" spans="6:17" ht="14.25" x14ac:dyDescent="0.15">
      <c r="F178" s="108"/>
      <c r="G178" s="134"/>
      <c r="H178" s="96"/>
      <c r="I178" s="97"/>
      <c r="J178" s="102"/>
      <c r="K178" s="96"/>
      <c r="L178" s="97"/>
      <c r="M178" s="46"/>
      <c r="N178" s="40"/>
      <c r="O178" s="41"/>
      <c r="P178" s="137"/>
      <c r="Q178" s="19"/>
    </row>
    <row r="179" spans="6:17" ht="14.25" x14ac:dyDescent="0.15">
      <c r="F179" s="108"/>
      <c r="G179" s="138"/>
      <c r="H179" s="89"/>
      <c r="I179" s="90"/>
      <c r="J179" s="91"/>
      <c r="K179" s="99"/>
      <c r="L179" s="90"/>
      <c r="M179" s="119"/>
      <c r="N179" s="120"/>
      <c r="O179" s="38"/>
      <c r="P179" s="139"/>
      <c r="Q179" s="19"/>
    </row>
    <row r="180" spans="6:17" ht="14.25" x14ac:dyDescent="0.15">
      <c r="F180" s="108"/>
      <c r="G180" s="146"/>
      <c r="H180" s="93"/>
      <c r="I180" s="94"/>
      <c r="J180" s="95"/>
      <c r="K180" s="156"/>
      <c r="L180" s="94"/>
      <c r="M180" s="46"/>
      <c r="N180" s="40"/>
      <c r="O180" s="41"/>
      <c r="P180" s="145"/>
      <c r="Q180" s="19"/>
    </row>
    <row r="181" spans="6:17" ht="14.25" x14ac:dyDescent="0.15">
      <c r="F181" s="108"/>
      <c r="G181" s="146"/>
      <c r="H181" s="93"/>
      <c r="I181" s="94"/>
      <c r="J181" s="95"/>
      <c r="K181" s="156"/>
      <c r="L181" s="94"/>
      <c r="M181" s="119"/>
      <c r="N181" s="120"/>
      <c r="O181" s="38"/>
      <c r="P181" s="145"/>
      <c r="Q181" s="19"/>
    </row>
    <row r="182" spans="6:17" ht="14.25" x14ac:dyDescent="0.15">
      <c r="F182" s="108"/>
      <c r="G182" s="134"/>
      <c r="H182" s="96"/>
      <c r="I182" s="97"/>
      <c r="J182" s="102"/>
      <c r="K182" s="157"/>
      <c r="L182" s="97"/>
      <c r="M182" s="98"/>
      <c r="N182" s="118"/>
      <c r="O182" s="41"/>
      <c r="P182" s="137"/>
      <c r="Q182" s="19"/>
    </row>
    <row r="183" spans="6:17" ht="14.25" x14ac:dyDescent="0.15">
      <c r="F183" s="108"/>
      <c r="G183" s="138"/>
      <c r="H183" s="89"/>
      <c r="I183" s="90"/>
      <c r="J183" s="91"/>
      <c r="K183" s="89"/>
      <c r="L183" s="90"/>
      <c r="M183" s="37"/>
      <c r="N183" s="37"/>
      <c r="O183" s="38"/>
      <c r="P183" s="139"/>
      <c r="Q183" s="19"/>
    </row>
    <row r="184" spans="6:17" ht="14.25" x14ac:dyDescent="0.15">
      <c r="F184" s="108"/>
      <c r="G184" s="134"/>
      <c r="H184" s="96"/>
      <c r="I184" s="97"/>
      <c r="J184" s="102"/>
      <c r="K184" s="96"/>
      <c r="L184" s="97"/>
      <c r="M184" s="46"/>
      <c r="N184" s="40"/>
      <c r="O184" s="41"/>
      <c r="P184" s="137"/>
      <c r="Q184" s="19"/>
    </row>
    <row r="185" spans="6:17" ht="14.25" x14ac:dyDescent="0.15">
      <c r="F185" s="108"/>
      <c r="G185" s="147"/>
      <c r="H185" s="89"/>
      <c r="I185" s="90"/>
      <c r="J185" s="91"/>
      <c r="K185" s="89"/>
      <c r="L185" s="90"/>
      <c r="M185" s="37"/>
      <c r="N185" s="37"/>
      <c r="O185" s="38"/>
      <c r="P185" s="139"/>
      <c r="Q185" s="19"/>
    </row>
    <row r="186" spans="6:17" ht="17.25" x14ac:dyDescent="0.15">
      <c r="F186" s="21"/>
      <c r="G186" s="140"/>
      <c r="H186" s="93"/>
      <c r="I186" s="105"/>
      <c r="J186" s="106"/>
      <c r="K186" s="93"/>
      <c r="L186" s="105"/>
      <c r="M186" s="135"/>
      <c r="N186" s="136"/>
      <c r="O186" s="53"/>
      <c r="P186" s="145"/>
      <c r="Q186" s="19"/>
    </row>
    <row r="187" spans="6:17" ht="17.25" x14ac:dyDescent="0.15">
      <c r="F187" s="21"/>
      <c r="G187" s="138"/>
      <c r="H187" s="99"/>
      <c r="I187" s="90"/>
      <c r="J187" s="91"/>
      <c r="K187" s="99"/>
      <c r="L187" s="90"/>
      <c r="M187" s="119"/>
      <c r="N187" s="120"/>
      <c r="O187" s="38"/>
      <c r="P187" s="139"/>
      <c r="Q187" s="19"/>
    </row>
    <row r="188" spans="6:17" ht="17.25" x14ac:dyDescent="0.15">
      <c r="F188" s="21"/>
      <c r="G188" s="134"/>
      <c r="H188" s="96"/>
      <c r="I188" s="97"/>
      <c r="J188" s="102"/>
      <c r="K188" s="96"/>
      <c r="L188" s="97"/>
      <c r="M188" s="135"/>
      <c r="N188" s="136"/>
      <c r="O188" s="53"/>
      <c r="P188" s="137"/>
      <c r="Q188" s="19"/>
    </row>
    <row r="189" spans="6:17" ht="17.25" x14ac:dyDescent="0.15">
      <c r="F189" s="21"/>
      <c r="G189" s="138"/>
      <c r="H189" s="89"/>
      <c r="I189" s="90"/>
      <c r="J189" s="91"/>
      <c r="K189" s="99"/>
      <c r="L189" s="90"/>
      <c r="M189" s="119"/>
      <c r="N189" s="120"/>
      <c r="O189" s="38"/>
      <c r="P189" s="139"/>
      <c r="Q189" s="19"/>
    </row>
    <row r="190" spans="6:17" ht="17.25" x14ac:dyDescent="0.15">
      <c r="F190" s="21"/>
      <c r="G190" s="134"/>
      <c r="H190" s="96"/>
      <c r="I190" s="97"/>
      <c r="J190" s="102"/>
      <c r="K190" s="96"/>
      <c r="L190" s="97"/>
      <c r="M190" s="98"/>
      <c r="N190" s="118"/>
      <c r="O190" s="41"/>
      <c r="P190" s="137"/>
      <c r="Q190" s="19"/>
    </row>
    <row r="191" spans="6:17" ht="17.25" x14ac:dyDescent="0.15">
      <c r="F191" s="21"/>
      <c r="G191" s="138"/>
      <c r="H191" s="89"/>
      <c r="I191" s="90"/>
      <c r="J191" s="91"/>
      <c r="K191" s="99"/>
      <c r="L191" s="90"/>
      <c r="M191" s="119"/>
      <c r="N191" s="120"/>
      <c r="O191" s="38"/>
      <c r="P191" s="139"/>
      <c r="Q191" s="19"/>
    </row>
    <row r="192" spans="6:17" ht="17.25" x14ac:dyDescent="0.15">
      <c r="F192" s="21"/>
      <c r="G192" s="134"/>
      <c r="H192" s="96"/>
      <c r="I192" s="97"/>
      <c r="J192" s="102"/>
      <c r="K192" s="96"/>
      <c r="L192" s="97"/>
      <c r="M192" s="98"/>
      <c r="N192" s="118"/>
      <c r="O192" s="41"/>
      <c r="P192" s="137"/>
      <c r="Q192" s="19"/>
    </row>
    <row r="193" spans="6:17" ht="17.25" x14ac:dyDescent="0.15">
      <c r="F193" s="21"/>
      <c r="G193" s="138"/>
      <c r="H193" s="89"/>
      <c r="I193" s="90"/>
      <c r="J193" s="91"/>
      <c r="K193" s="99"/>
      <c r="L193" s="90"/>
      <c r="M193" s="119"/>
      <c r="N193" s="120"/>
      <c r="O193" s="38"/>
      <c r="P193" s="139"/>
      <c r="Q193" s="19"/>
    </row>
    <row r="194" spans="6:17" ht="17.25" x14ac:dyDescent="0.15">
      <c r="F194" s="21"/>
      <c r="G194" s="134"/>
      <c r="H194" s="96"/>
      <c r="I194" s="97"/>
      <c r="J194" s="102"/>
      <c r="K194" s="96"/>
      <c r="L194" s="97"/>
      <c r="M194" s="135"/>
      <c r="N194" s="136"/>
      <c r="O194" s="59"/>
      <c r="P194" s="137"/>
      <c r="Q194" s="19"/>
    </row>
    <row r="195" spans="6:17" ht="17.25" x14ac:dyDescent="0.15">
      <c r="F195" s="21"/>
      <c r="G195" s="138"/>
      <c r="H195" s="89"/>
      <c r="I195" s="90"/>
      <c r="J195" s="91"/>
      <c r="K195" s="99"/>
      <c r="L195" s="90"/>
      <c r="M195" s="119"/>
      <c r="N195" s="120"/>
      <c r="O195" s="38"/>
      <c r="P195" s="139"/>
      <c r="Q195" s="19"/>
    </row>
    <row r="196" spans="6:17" ht="17.25" x14ac:dyDescent="0.15">
      <c r="F196" s="21"/>
      <c r="G196" s="134"/>
      <c r="H196" s="96"/>
      <c r="I196" s="97"/>
      <c r="J196" s="102"/>
      <c r="K196" s="96"/>
      <c r="L196" s="97"/>
      <c r="M196" s="135"/>
      <c r="N196" s="136"/>
      <c r="O196" s="59"/>
      <c r="P196" s="137"/>
      <c r="Q196" s="19"/>
    </row>
    <row r="197" spans="6:17" ht="17.25" x14ac:dyDescent="0.15">
      <c r="F197" s="21"/>
      <c r="G197" s="138"/>
      <c r="H197" s="89"/>
      <c r="I197" s="90"/>
      <c r="J197" s="91"/>
      <c r="K197" s="99"/>
      <c r="L197" s="90"/>
      <c r="M197" s="119"/>
      <c r="N197" s="120"/>
      <c r="O197" s="38"/>
      <c r="P197" s="139"/>
      <c r="Q197" s="19"/>
    </row>
    <row r="198" spans="6:17" ht="17.25" x14ac:dyDescent="0.15">
      <c r="F198" s="21"/>
      <c r="G198" s="134"/>
      <c r="H198" s="96"/>
      <c r="I198" s="97"/>
      <c r="J198" s="102"/>
      <c r="K198" s="96"/>
      <c r="L198" s="97"/>
      <c r="M198" s="135"/>
      <c r="N198" s="136"/>
      <c r="O198" s="59"/>
      <c r="P198" s="137"/>
      <c r="Q198" s="19"/>
    </row>
    <row r="199" spans="6:17" ht="17.25" x14ac:dyDescent="0.15">
      <c r="F199" s="21"/>
      <c r="G199" s="138"/>
      <c r="H199" s="89"/>
      <c r="I199" s="90"/>
      <c r="J199" s="91"/>
      <c r="K199" s="99"/>
      <c r="L199" s="90"/>
      <c r="M199" s="119"/>
      <c r="N199" s="120"/>
      <c r="O199" s="38"/>
      <c r="P199" s="139"/>
      <c r="Q199" s="19"/>
    </row>
    <row r="200" spans="6:17" ht="17.25" x14ac:dyDescent="0.15">
      <c r="F200" s="21"/>
      <c r="G200" s="146"/>
      <c r="H200" s="93"/>
      <c r="I200" s="94"/>
      <c r="J200" s="102"/>
      <c r="K200" s="96"/>
      <c r="L200" s="97"/>
      <c r="M200" s="135"/>
      <c r="N200" s="136"/>
      <c r="O200" s="59"/>
      <c r="P200" s="145"/>
      <c r="Q200" s="19"/>
    </row>
    <row r="201" spans="6:17" ht="17.25" x14ac:dyDescent="0.15">
      <c r="F201" s="21"/>
      <c r="G201" s="146"/>
      <c r="H201" s="93"/>
      <c r="I201" s="94"/>
      <c r="J201" s="91"/>
      <c r="K201" s="99"/>
      <c r="L201" s="90"/>
      <c r="M201" s="119"/>
      <c r="N201" s="120"/>
      <c r="O201" s="38"/>
      <c r="P201" s="145"/>
      <c r="Q201" s="19"/>
    </row>
    <row r="202" spans="6:17" ht="17.25" x14ac:dyDescent="0.15">
      <c r="F202" s="21"/>
      <c r="G202" s="134"/>
      <c r="H202" s="96"/>
      <c r="I202" s="97"/>
      <c r="J202" s="102"/>
      <c r="K202" s="96"/>
      <c r="L202" s="97"/>
      <c r="M202" s="135"/>
      <c r="N202" s="136"/>
      <c r="O202" s="59"/>
      <c r="P202" s="137"/>
      <c r="Q202" s="19"/>
    </row>
    <row r="203" spans="6:17" ht="18" thickBot="1" x14ac:dyDescent="0.2">
      <c r="F203" s="21"/>
      <c r="G203" s="159"/>
      <c r="H203" s="160"/>
      <c r="I203" s="161"/>
      <c r="J203" s="124"/>
      <c r="K203" s="125"/>
      <c r="L203" s="123"/>
      <c r="M203" s="126"/>
      <c r="N203" s="127"/>
      <c r="O203" s="64"/>
      <c r="P203" s="162"/>
      <c r="Q203" s="19"/>
    </row>
    <row r="204" spans="6:17" ht="9.75" customHeight="1" thickBot="1" x14ac:dyDescent="0.2">
      <c r="F204" s="66"/>
      <c r="G204" s="67"/>
      <c r="H204" s="68"/>
      <c r="I204" s="67"/>
      <c r="J204" s="67"/>
      <c r="K204" s="69"/>
      <c r="L204" s="69"/>
      <c r="M204" s="70"/>
      <c r="N204" s="71"/>
      <c r="O204" s="72"/>
      <c r="P204" s="73"/>
      <c r="Q204" s="74"/>
    </row>
  </sheetData>
  <mergeCells count="138">
    <mergeCell ref="J6:O7"/>
    <mergeCell ref="F7:F8"/>
    <mergeCell ref="G9:I10"/>
    <mergeCell ref="J9:L10"/>
    <mergeCell ref="M9:M10"/>
    <mergeCell ref="N9:N10"/>
    <mergeCell ref="O9:O10"/>
    <mergeCell ref="G14:I14"/>
    <mergeCell ref="J14:L14"/>
    <mergeCell ref="G15:I15"/>
    <mergeCell ref="J15:L15"/>
    <mergeCell ref="G16:I16"/>
    <mergeCell ref="J16:L16"/>
    <mergeCell ref="P9:P10"/>
    <mergeCell ref="G12:I12"/>
    <mergeCell ref="J12:L12"/>
    <mergeCell ref="P12:P13"/>
    <mergeCell ref="G13:I13"/>
    <mergeCell ref="J13:L13"/>
    <mergeCell ref="G20:I20"/>
    <mergeCell ref="J20:L20"/>
    <mergeCell ref="G21:I21"/>
    <mergeCell ref="J21:L21"/>
    <mergeCell ref="G22:I22"/>
    <mergeCell ref="J22:L22"/>
    <mergeCell ref="P16:P17"/>
    <mergeCell ref="G17:I17"/>
    <mergeCell ref="J17:L17"/>
    <mergeCell ref="G18:I18"/>
    <mergeCell ref="J18:L18"/>
    <mergeCell ref="G19:I19"/>
    <mergeCell ref="J19:L19"/>
    <mergeCell ref="G26:I26"/>
    <mergeCell ref="J26:L26"/>
    <mergeCell ref="G27:I27"/>
    <mergeCell ref="J27:L27"/>
    <mergeCell ref="G28:I28"/>
    <mergeCell ref="J28:L28"/>
    <mergeCell ref="G23:I23"/>
    <mergeCell ref="J23:L23"/>
    <mergeCell ref="G24:I24"/>
    <mergeCell ref="J24:L24"/>
    <mergeCell ref="G25:I25"/>
    <mergeCell ref="J25:L25"/>
    <mergeCell ref="G32:I32"/>
    <mergeCell ref="J32:L32"/>
    <mergeCell ref="G33:I33"/>
    <mergeCell ref="J33:L33"/>
    <mergeCell ref="G34:I34"/>
    <mergeCell ref="J34:L34"/>
    <mergeCell ref="G29:I29"/>
    <mergeCell ref="J29:L29"/>
    <mergeCell ref="G30:I30"/>
    <mergeCell ref="J30:L30"/>
    <mergeCell ref="G31:I31"/>
    <mergeCell ref="J31:L31"/>
    <mergeCell ref="G35:I35"/>
    <mergeCell ref="J35:L35"/>
    <mergeCell ref="G54:I54"/>
    <mergeCell ref="J54:L54"/>
    <mergeCell ref="G55:I55"/>
    <mergeCell ref="J55:L55"/>
    <mergeCell ref="G38:I38"/>
    <mergeCell ref="J38:L38"/>
    <mergeCell ref="G39:I39"/>
    <mergeCell ref="J39:L39"/>
    <mergeCell ref="G40:I40"/>
    <mergeCell ref="J40:L40"/>
    <mergeCell ref="G47:I47"/>
    <mergeCell ref="J47:L47"/>
    <mergeCell ref="G48:I48"/>
    <mergeCell ref="J48:L48"/>
    <mergeCell ref="G49:I49"/>
    <mergeCell ref="J49:L49"/>
    <mergeCell ref="G50:I50"/>
    <mergeCell ref="J50:L50"/>
    <mergeCell ref="G51:I51"/>
    <mergeCell ref="J51:L51"/>
    <mergeCell ref="G52:I52"/>
    <mergeCell ref="J52:L52"/>
    <mergeCell ref="G62:I62"/>
    <mergeCell ref="J62:L62"/>
    <mergeCell ref="G63:I63"/>
    <mergeCell ref="J63:L63"/>
    <mergeCell ref="G59:I59"/>
    <mergeCell ref="J59:L59"/>
    <mergeCell ref="G60:I60"/>
    <mergeCell ref="J60:L60"/>
    <mergeCell ref="G61:I61"/>
    <mergeCell ref="J61:L61"/>
    <mergeCell ref="G56:I56"/>
    <mergeCell ref="J56:L56"/>
    <mergeCell ref="G57:I57"/>
    <mergeCell ref="J57:L57"/>
    <mergeCell ref="G58:I58"/>
    <mergeCell ref="J58:L58"/>
    <mergeCell ref="G36:I36"/>
    <mergeCell ref="J36:L36"/>
    <mergeCell ref="G37:I37"/>
    <mergeCell ref="J37:L37"/>
    <mergeCell ref="G44:I44"/>
    <mergeCell ref="J44:L44"/>
    <mergeCell ref="G45:I45"/>
    <mergeCell ref="J45:L45"/>
    <mergeCell ref="G46:I46"/>
    <mergeCell ref="J46:L46"/>
    <mergeCell ref="G41:I41"/>
    <mergeCell ref="J41:L41"/>
    <mergeCell ref="G42:I42"/>
    <mergeCell ref="J42:L42"/>
    <mergeCell ref="G43:I43"/>
    <mergeCell ref="J43:L43"/>
    <mergeCell ref="J71:O72"/>
    <mergeCell ref="F72:F73"/>
    <mergeCell ref="G74:I75"/>
    <mergeCell ref="J74:L75"/>
    <mergeCell ref="M74:M75"/>
    <mergeCell ref="N74:N75"/>
    <mergeCell ref="O74:O75"/>
    <mergeCell ref="G53:I53"/>
    <mergeCell ref="J53:L53"/>
    <mergeCell ref="G66:I66"/>
    <mergeCell ref="J66:L66"/>
    <mergeCell ref="G67:I67"/>
    <mergeCell ref="J67:L67"/>
    <mergeCell ref="G65:I65"/>
    <mergeCell ref="J65:L65"/>
    <mergeCell ref="G64:I64"/>
    <mergeCell ref="J64:L64"/>
    <mergeCell ref="P74:P75"/>
    <mergeCell ref="J140:O141"/>
    <mergeCell ref="F141:F142"/>
    <mergeCell ref="G143:I144"/>
    <mergeCell ref="J143:L144"/>
    <mergeCell ref="M143:M144"/>
    <mergeCell ref="N143:N144"/>
    <mergeCell ref="O143:O144"/>
    <mergeCell ref="P143:P144"/>
  </mergeCells>
  <phoneticPr fontId="1"/>
  <pageMargins left="0.52083333333333337" right="0.39370078740157483" top="0.39370078740157483" bottom="0.39370078740157483" header="0.11811023622047245" footer="0.31496062992125984"/>
  <pageSetup paperSize="9" scale="81" orientation="portrait" r:id="rId1"/>
  <headerFooter>
    <oddHeader>&amp;R&amp;9&amp;P/&amp;N</oddHeader>
  </headerFooter>
  <rowBreaks count="2" manualBreakCount="2">
    <brk id="68" min="5" max="16" man="1"/>
    <brk id="137" min="5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O32"/>
  <sheetViews>
    <sheetView view="pageBreakPreview" zoomScaleNormal="100" zoomScaleSheetLayoutView="100" workbookViewId="0">
      <selection sqref="A1:O1"/>
    </sheetView>
  </sheetViews>
  <sheetFormatPr defaultRowHeight="24.95" customHeight="1" x14ac:dyDescent="0.15"/>
  <cols>
    <col min="1" max="2" width="13" style="163" customWidth="1"/>
    <col min="3" max="3" width="1.5" style="163" customWidth="1"/>
    <col min="4" max="8" width="5.75" style="163" customWidth="1"/>
    <col min="9" max="9" width="4" style="163" customWidth="1"/>
    <col min="10" max="10" width="10.875" style="163" customWidth="1"/>
    <col min="11" max="11" width="4" style="163" customWidth="1"/>
    <col min="12" max="12" width="6" style="163" customWidth="1"/>
    <col min="13" max="13" width="4" style="163" customWidth="1"/>
    <col min="14" max="14" width="6" style="163" customWidth="1"/>
    <col min="15" max="15" width="4" style="163" customWidth="1"/>
    <col min="16" max="17" width="9" style="163"/>
    <col min="18" max="18" width="17.625" style="163" customWidth="1"/>
    <col min="19" max="256" width="9" style="163"/>
    <col min="257" max="258" width="13" style="163" customWidth="1"/>
    <col min="259" max="259" width="4" style="163" customWidth="1"/>
    <col min="260" max="260" width="6" style="163" customWidth="1"/>
    <col min="261" max="261" width="4" style="163" customWidth="1"/>
    <col min="262" max="262" width="6" style="163" customWidth="1"/>
    <col min="263" max="263" width="4" style="163" customWidth="1"/>
    <col min="264" max="264" width="6" style="163" customWidth="1"/>
    <col min="265" max="265" width="4" style="163" customWidth="1"/>
    <col min="266" max="266" width="6" style="163" customWidth="1"/>
    <col min="267" max="267" width="4" style="163" customWidth="1"/>
    <col min="268" max="268" width="6" style="163" customWidth="1"/>
    <col min="269" max="269" width="4" style="163" customWidth="1"/>
    <col min="270" max="270" width="6" style="163" customWidth="1"/>
    <col min="271" max="271" width="4" style="163" customWidth="1"/>
    <col min="272" max="512" width="9" style="163"/>
    <col min="513" max="514" width="13" style="163" customWidth="1"/>
    <col min="515" max="515" width="4" style="163" customWidth="1"/>
    <col min="516" max="516" width="6" style="163" customWidth="1"/>
    <col min="517" max="517" width="4" style="163" customWidth="1"/>
    <col min="518" max="518" width="6" style="163" customWidth="1"/>
    <col min="519" max="519" width="4" style="163" customWidth="1"/>
    <col min="520" max="520" width="6" style="163" customWidth="1"/>
    <col min="521" max="521" width="4" style="163" customWidth="1"/>
    <col min="522" max="522" width="6" style="163" customWidth="1"/>
    <col min="523" max="523" width="4" style="163" customWidth="1"/>
    <col min="524" max="524" width="6" style="163" customWidth="1"/>
    <col min="525" max="525" width="4" style="163" customWidth="1"/>
    <col min="526" max="526" width="6" style="163" customWidth="1"/>
    <col min="527" max="527" width="4" style="163" customWidth="1"/>
    <col min="528" max="768" width="9" style="163"/>
    <col min="769" max="770" width="13" style="163" customWidth="1"/>
    <col min="771" max="771" width="4" style="163" customWidth="1"/>
    <col min="772" max="772" width="6" style="163" customWidth="1"/>
    <col min="773" max="773" width="4" style="163" customWidth="1"/>
    <col min="774" max="774" width="6" style="163" customWidth="1"/>
    <col min="775" max="775" width="4" style="163" customWidth="1"/>
    <col min="776" max="776" width="6" style="163" customWidth="1"/>
    <col min="777" max="777" width="4" style="163" customWidth="1"/>
    <col min="778" max="778" width="6" style="163" customWidth="1"/>
    <col min="779" max="779" width="4" style="163" customWidth="1"/>
    <col min="780" max="780" width="6" style="163" customWidth="1"/>
    <col min="781" max="781" width="4" style="163" customWidth="1"/>
    <col min="782" max="782" width="6" style="163" customWidth="1"/>
    <col min="783" max="783" width="4" style="163" customWidth="1"/>
    <col min="784" max="1024" width="9" style="163"/>
    <col min="1025" max="1026" width="13" style="163" customWidth="1"/>
    <col min="1027" max="1027" width="4" style="163" customWidth="1"/>
    <col min="1028" max="1028" width="6" style="163" customWidth="1"/>
    <col min="1029" max="1029" width="4" style="163" customWidth="1"/>
    <col min="1030" max="1030" width="6" style="163" customWidth="1"/>
    <col min="1031" max="1031" width="4" style="163" customWidth="1"/>
    <col min="1032" max="1032" width="6" style="163" customWidth="1"/>
    <col min="1033" max="1033" width="4" style="163" customWidth="1"/>
    <col min="1034" max="1034" width="6" style="163" customWidth="1"/>
    <col min="1035" max="1035" width="4" style="163" customWidth="1"/>
    <col min="1036" max="1036" width="6" style="163" customWidth="1"/>
    <col min="1037" max="1037" width="4" style="163" customWidth="1"/>
    <col min="1038" max="1038" width="6" style="163" customWidth="1"/>
    <col min="1039" max="1039" width="4" style="163" customWidth="1"/>
    <col min="1040" max="1280" width="9" style="163"/>
    <col min="1281" max="1282" width="13" style="163" customWidth="1"/>
    <col min="1283" max="1283" width="4" style="163" customWidth="1"/>
    <col min="1284" max="1284" width="6" style="163" customWidth="1"/>
    <col min="1285" max="1285" width="4" style="163" customWidth="1"/>
    <col min="1286" max="1286" width="6" style="163" customWidth="1"/>
    <col min="1287" max="1287" width="4" style="163" customWidth="1"/>
    <col min="1288" max="1288" width="6" style="163" customWidth="1"/>
    <col min="1289" max="1289" width="4" style="163" customWidth="1"/>
    <col min="1290" max="1290" width="6" style="163" customWidth="1"/>
    <col min="1291" max="1291" width="4" style="163" customWidth="1"/>
    <col min="1292" max="1292" width="6" style="163" customWidth="1"/>
    <col min="1293" max="1293" width="4" style="163" customWidth="1"/>
    <col min="1294" max="1294" width="6" style="163" customWidth="1"/>
    <col min="1295" max="1295" width="4" style="163" customWidth="1"/>
    <col min="1296" max="1536" width="9" style="163"/>
    <col min="1537" max="1538" width="13" style="163" customWidth="1"/>
    <col min="1539" max="1539" width="4" style="163" customWidth="1"/>
    <col min="1540" max="1540" width="6" style="163" customWidth="1"/>
    <col min="1541" max="1541" width="4" style="163" customWidth="1"/>
    <col min="1542" max="1542" width="6" style="163" customWidth="1"/>
    <col min="1543" max="1543" width="4" style="163" customWidth="1"/>
    <col min="1544" max="1544" width="6" style="163" customWidth="1"/>
    <col min="1545" max="1545" width="4" style="163" customWidth="1"/>
    <col min="1546" max="1546" width="6" style="163" customWidth="1"/>
    <col min="1547" max="1547" width="4" style="163" customWidth="1"/>
    <col min="1548" max="1548" width="6" style="163" customWidth="1"/>
    <col min="1549" max="1549" width="4" style="163" customWidth="1"/>
    <col min="1550" max="1550" width="6" style="163" customWidth="1"/>
    <col min="1551" max="1551" width="4" style="163" customWidth="1"/>
    <col min="1552" max="1792" width="9" style="163"/>
    <col min="1793" max="1794" width="13" style="163" customWidth="1"/>
    <col min="1795" max="1795" width="4" style="163" customWidth="1"/>
    <col min="1796" max="1796" width="6" style="163" customWidth="1"/>
    <col min="1797" max="1797" width="4" style="163" customWidth="1"/>
    <col min="1798" max="1798" width="6" style="163" customWidth="1"/>
    <col min="1799" max="1799" width="4" style="163" customWidth="1"/>
    <col min="1800" max="1800" width="6" style="163" customWidth="1"/>
    <col min="1801" max="1801" width="4" style="163" customWidth="1"/>
    <col min="1802" max="1802" width="6" style="163" customWidth="1"/>
    <col min="1803" max="1803" width="4" style="163" customWidth="1"/>
    <col min="1804" max="1804" width="6" style="163" customWidth="1"/>
    <col min="1805" max="1805" width="4" style="163" customWidth="1"/>
    <col min="1806" max="1806" width="6" style="163" customWidth="1"/>
    <col min="1807" max="1807" width="4" style="163" customWidth="1"/>
    <col min="1808" max="2048" width="9" style="163"/>
    <col min="2049" max="2050" width="13" style="163" customWidth="1"/>
    <col min="2051" max="2051" width="4" style="163" customWidth="1"/>
    <col min="2052" max="2052" width="6" style="163" customWidth="1"/>
    <col min="2053" max="2053" width="4" style="163" customWidth="1"/>
    <col min="2054" max="2054" width="6" style="163" customWidth="1"/>
    <col min="2055" max="2055" width="4" style="163" customWidth="1"/>
    <col min="2056" max="2056" width="6" style="163" customWidth="1"/>
    <col min="2057" max="2057" width="4" style="163" customWidth="1"/>
    <col min="2058" max="2058" width="6" style="163" customWidth="1"/>
    <col min="2059" max="2059" width="4" style="163" customWidth="1"/>
    <col min="2060" max="2060" width="6" style="163" customWidth="1"/>
    <col min="2061" max="2061" width="4" style="163" customWidth="1"/>
    <col min="2062" max="2062" width="6" style="163" customWidth="1"/>
    <col min="2063" max="2063" width="4" style="163" customWidth="1"/>
    <col min="2064" max="2304" width="9" style="163"/>
    <col min="2305" max="2306" width="13" style="163" customWidth="1"/>
    <col min="2307" max="2307" width="4" style="163" customWidth="1"/>
    <col min="2308" max="2308" width="6" style="163" customWidth="1"/>
    <col min="2309" max="2309" width="4" style="163" customWidth="1"/>
    <col min="2310" max="2310" width="6" style="163" customWidth="1"/>
    <col min="2311" max="2311" width="4" style="163" customWidth="1"/>
    <col min="2312" max="2312" width="6" style="163" customWidth="1"/>
    <col min="2313" max="2313" width="4" style="163" customWidth="1"/>
    <col min="2314" max="2314" width="6" style="163" customWidth="1"/>
    <col min="2315" max="2315" width="4" style="163" customWidth="1"/>
    <col min="2316" max="2316" width="6" style="163" customWidth="1"/>
    <col min="2317" max="2317" width="4" style="163" customWidth="1"/>
    <col min="2318" max="2318" width="6" style="163" customWidth="1"/>
    <col min="2319" max="2319" width="4" style="163" customWidth="1"/>
    <col min="2320" max="2560" width="9" style="163"/>
    <col min="2561" max="2562" width="13" style="163" customWidth="1"/>
    <col min="2563" max="2563" width="4" style="163" customWidth="1"/>
    <col min="2564" max="2564" width="6" style="163" customWidth="1"/>
    <col min="2565" max="2565" width="4" style="163" customWidth="1"/>
    <col min="2566" max="2566" width="6" style="163" customWidth="1"/>
    <col min="2567" max="2567" width="4" style="163" customWidth="1"/>
    <col min="2568" max="2568" width="6" style="163" customWidth="1"/>
    <col min="2569" max="2569" width="4" style="163" customWidth="1"/>
    <col min="2570" max="2570" width="6" style="163" customWidth="1"/>
    <col min="2571" max="2571" width="4" style="163" customWidth="1"/>
    <col min="2572" max="2572" width="6" style="163" customWidth="1"/>
    <col min="2573" max="2573" width="4" style="163" customWidth="1"/>
    <col min="2574" max="2574" width="6" style="163" customWidth="1"/>
    <col min="2575" max="2575" width="4" style="163" customWidth="1"/>
    <col min="2576" max="2816" width="9" style="163"/>
    <col min="2817" max="2818" width="13" style="163" customWidth="1"/>
    <col min="2819" max="2819" width="4" style="163" customWidth="1"/>
    <col min="2820" max="2820" width="6" style="163" customWidth="1"/>
    <col min="2821" max="2821" width="4" style="163" customWidth="1"/>
    <col min="2822" max="2822" width="6" style="163" customWidth="1"/>
    <col min="2823" max="2823" width="4" style="163" customWidth="1"/>
    <col min="2824" max="2824" width="6" style="163" customWidth="1"/>
    <col min="2825" max="2825" width="4" style="163" customWidth="1"/>
    <col min="2826" max="2826" width="6" style="163" customWidth="1"/>
    <col min="2827" max="2827" width="4" style="163" customWidth="1"/>
    <col min="2828" max="2828" width="6" style="163" customWidth="1"/>
    <col min="2829" max="2829" width="4" style="163" customWidth="1"/>
    <col min="2830" max="2830" width="6" style="163" customWidth="1"/>
    <col min="2831" max="2831" width="4" style="163" customWidth="1"/>
    <col min="2832" max="3072" width="9" style="163"/>
    <col min="3073" max="3074" width="13" style="163" customWidth="1"/>
    <col min="3075" max="3075" width="4" style="163" customWidth="1"/>
    <col min="3076" max="3076" width="6" style="163" customWidth="1"/>
    <col min="3077" max="3077" width="4" style="163" customWidth="1"/>
    <col min="3078" max="3078" width="6" style="163" customWidth="1"/>
    <col min="3079" max="3079" width="4" style="163" customWidth="1"/>
    <col min="3080" max="3080" width="6" style="163" customWidth="1"/>
    <col min="3081" max="3081" width="4" style="163" customWidth="1"/>
    <col min="3082" max="3082" width="6" style="163" customWidth="1"/>
    <col min="3083" max="3083" width="4" style="163" customWidth="1"/>
    <col min="3084" max="3084" width="6" style="163" customWidth="1"/>
    <col min="3085" max="3085" width="4" style="163" customWidth="1"/>
    <col min="3086" max="3086" width="6" style="163" customWidth="1"/>
    <col min="3087" max="3087" width="4" style="163" customWidth="1"/>
    <col min="3088" max="3328" width="9" style="163"/>
    <col min="3329" max="3330" width="13" style="163" customWidth="1"/>
    <col min="3331" max="3331" width="4" style="163" customWidth="1"/>
    <col min="3332" max="3332" width="6" style="163" customWidth="1"/>
    <col min="3333" max="3333" width="4" style="163" customWidth="1"/>
    <col min="3334" max="3334" width="6" style="163" customWidth="1"/>
    <col min="3335" max="3335" width="4" style="163" customWidth="1"/>
    <col min="3336" max="3336" width="6" style="163" customWidth="1"/>
    <col min="3337" max="3337" width="4" style="163" customWidth="1"/>
    <col min="3338" max="3338" width="6" style="163" customWidth="1"/>
    <col min="3339" max="3339" width="4" style="163" customWidth="1"/>
    <col min="3340" max="3340" width="6" style="163" customWidth="1"/>
    <col min="3341" max="3341" width="4" style="163" customWidth="1"/>
    <col min="3342" max="3342" width="6" style="163" customWidth="1"/>
    <col min="3343" max="3343" width="4" style="163" customWidth="1"/>
    <col min="3344" max="3584" width="9" style="163"/>
    <col min="3585" max="3586" width="13" style="163" customWidth="1"/>
    <col min="3587" max="3587" width="4" style="163" customWidth="1"/>
    <col min="3588" max="3588" width="6" style="163" customWidth="1"/>
    <col min="3589" max="3589" width="4" style="163" customWidth="1"/>
    <col min="3590" max="3590" width="6" style="163" customWidth="1"/>
    <col min="3591" max="3591" width="4" style="163" customWidth="1"/>
    <col min="3592" max="3592" width="6" style="163" customWidth="1"/>
    <col min="3593" max="3593" width="4" style="163" customWidth="1"/>
    <col min="3594" max="3594" width="6" style="163" customWidth="1"/>
    <col min="3595" max="3595" width="4" style="163" customWidth="1"/>
    <col min="3596" max="3596" width="6" style="163" customWidth="1"/>
    <col min="3597" max="3597" width="4" style="163" customWidth="1"/>
    <col min="3598" max="3598" width="6" style="163" customWidth="1"/>
    <col min="3599" max="3599" width="4" style="163" customWidth="1"/>
    <col min="3600" max="3840" width="9" style="163"/>
    <col min="3841" max="3842" width="13" style="163" customWidth="1"/>
    <col min="3843" max="3843" width="4" style="163" customWidth="1"/>
    <col min="3844" max="3844" width="6" style="163" customWidth="1"/>
    <col min="3845" max="3845" width="4" style="163" customWidth="1"/>
    <col min="3846" max="3846" width="6" style="163" customWidth="1"/>
    <col min="3847" max="3847" width="4" style="163" customWidth="1"/>
    <col min="3848" max="3848" width="6" style="163" customWidth="1"/>
    <col min="3849" max="3849" width="4" style="163" customWidth="1"/>
    <col min="3850" max="3850" width="6" style="163" customWidth="1"/>
    <col min="3851" max="3851" width="4" style="163" customWidth="1"/>
    <col min="3852" max="3852" width="6" style="163" customWidth="1"/>
    <col min="3853" max="3853" width="4" style="163" customWidth="1"/>
    <col min="3854" max="3854" width="6" style="163" customWidth="1"/>
    <col min="3855" max="3855" width="4" style="163" customWidth="1"/>
    <col min="3856" max="4096" width="9" style="163"/>
    <col min="4097" max="4098" width="13" style="163" customWidth="1"/>
    <col min="4099" max="4099" width="4" style="163" customWidth="1"/>
    <col min="4100" max="4100" width="6" style="163" customWidth="1"/>
    <col min="4101" max="4101" width="4" style="163" customWidth="1"/>
    <col min="4102" max="4102" width="6" style="163" customWidth="1"/>
    <col min="4103" max="4103" width="4" style="163" customWidth="1"/>
    <col min="4104" max="4104" width="6" style="163" customWidth="1"/>
    <col min="4105" max="4105" width="4" style="163" customWidth="1"/>
    <col min="4106" max="4106" width="6" style="163" customWidth="1"/>
    <col min="4107" max="4107" width="4" style="163" customWidth="1"/>
    <col min="4108" max="4108" width="6" style="163" customWidth="1"/>
    <col min="4109" max="4109" width="4" style="163" customWidth="1"/>
    <col min="4110" max="4110" width="6" style="163" customWidth="1"/>
    <col min="4111" max="4111" width="4" style="163" customWidth="1"/>
    <col min="4112" max="4352" width="9" style="163"/>
    <col min="4353" max="4354" width="13" style="163" customWidth="1"/>
    <col min="4355" max="4355" width="4" style="163" customWidth="1"/>
    <col min="4356" max="4356" width="6" style="163" customWidth="1"/>
    <col min="4357" max="4357" width="4" style="163" customWidth="1"/>
    <col min="4358" max="4358" width="6" style="163" customWidth="1"/>
    <col min="4359" max="4359" width="4" style="163" customWidth="1"/>
    <col min="4360" max="4360" width="6" style="163" customWidth="1"/>
    <col min="4361" max="4361" width="4" style="163" customWidth="1"/>
    <col min="4362" max="4362" width="6" style="163" customWidth="1"/>
    <col min="4363" max="4363" width="4" style="163" customWidth="1"/>
    <col min="4364" max="4364" width="6" style="163" customWidth="1"/>
    <col min="4365" max="4365" width="4" style="163" customWidth="1"/>
    <col min="4366" max="4366" width="6" style="163" customWidth="1"/>
    <col min="4367" max="4367" width="4" style="163" customWidth="1"/>
    <col min="4368" max="4608" width="9" style="163"/>
    <col min="4609" max="4610" width="13" style="163" customWidth="1"/>
    <col min="4611" max="4611" width="4" style="163" customWidth="1"/>
    <col min="4612" max="4612" width="6" style="163" customWidth="1"/>
    <col min="4613" max="4613" width="4" style="163" customWidth="1"/>
    <col min="4614" max="4614" width="6" style="163" customWidth="1"/>
    <col min="4615" max="4615" width="4" style="163" customWidth="1"/>
    <col min="4616" max="4616" width="6" style="163" customWidth="1"/>
    <col min="4617" max="4617" width="4" style="163" customWidth="1"/>
    <col min="4618" max="4618" width="6" style="163" customWidth="1"/>
    <col min="4619" max="4619" width="4" style="163" customWidth="1"/>
    <col min="4620" max="4620" width="6" style="163" customWidth="1"/>
    <col min="4621" max="4621" width="4" style="163" customWidth="1"/>
    <col min="4622" max="4622" width="6" style="163" customWidth="1"/>
    <col min="4623" max="4623" width="4" style="163" customWidth="1"/>
    <col min="4624" max="4864" width="9" style="163"/>
    <col min="4865" max="4866" width="13" style="163" customWidth="1"/>
    <col min="4867" max="4867" width="4" style="163" customWidth="1"/>
    <col min="4868" max="4868" width="6" style="163" customWidth="1"/>
    <col min="4869" max="4869" width="4" style="163" customWidth="1"/>
    <col min="4870" max="4870" width="6" style="163" customWidth="1"/>
    <col min="4871" max="4871" width="4" style="163" customWidth="1"/>
    <col min="4872" max="4872" width="6" style="163" customWidth="1"/>
    <col min="4873" max="4873" width="4" style="163" customWidth="1"/>
    <col min="4874" max="4874" width="6" style="163" customWidth="1"/>
    <col min="4875" max="4875" width="4" style="163" customWidth="1"/>
    <col min="4876" max="4876" width="6" style="163" customWidth="1"/>
    <col min="4877" max="4877" width="4" style="163" customWidth="1"/>
    <col min="4878" max="4878" width="6" style="163" customWidth="1"/>
    <col min="4879" max="4879" width="4" style="163" customWidth="1"/>
    <col min="4880" max="5120" width="9" style="163"/>
    <col min="5121" max="5122" width="13" style="163" customWidth="1"/>
    <col min="5123" max="5123" width="4" style="163" customWidth="1"/>
    <col min="5124" max="5124" width="6" style="163" customWidth="1"/>
    <col min="5125" max="5125" width="4" style="163" customWidth="1"/>
    <col min="5126" max="5126" width="6" style="163" customWidth="1"/>
    <col min="5127" max="5127" width="4" style="163" customWidth="1"/>
    <col min="5128" max="5128" width="6" style="163" customWidth="1"/>
    <col min="5129" max="5129" width="4" style="163" customWidth="1"/>
    <col min="5130" max="5130" width="6" style="163" customWidth="1"/>
    <col min="5131" max="5131" width="4" style="163" customWidth="1"/>
    <col min="5132" max="5132" width="6" style="163" customWidth="1"/>
    <col min="5133" max="5133" width="4" style="163" customWidth="1"/>
    <col min="5134" max="5134" width="6" style="163" customWidth="1"/>
    <col min="5135" max="5135" width="4" style="163" customWidth="1"/>
    <col min="5136" max="5376" width="9" style="163"/>
    <col min="5377" max="5378" width="13" style="163" customWidth="1"/>
    <col min="5379" max="5379" width="4" style="163" customWidth="1"/>
    <col min="5380" max="5380" width="6" style="163" customWidth="1"/>
    <col min="5381" max="5381" width="4" style="163" customWidth="1"/>
    <col min="5382" max="5382" width="6" style="163" customWidth="1"/>
    <col min="5383" max="5383" width="4" style="163" customWidth="1"/>
    <col min="5384" max="5384" width="6" style="163" customWidth="1"/>
    <col min="5385" max="5385" width="4" style="163" customWidth="1"/>
    <col min="5386" max="5386" width="6" style="163" customWidth="1"/>
    <col min="5387" max="5387" width="4" style="163" customWidth="1"/>
    <col min="5388" max="5388" width="6" style="163" customWidth="1"/>
    <col min="5389" max="5389" width="4" style="163" customWidth="1"/>
    <col min="5390" max="5390" width="6" style="163" customWidth="1"/>
    <col min="5391" max="5391" width="4" style="163" customWidth="1"/>
    <col min="5392" max="5632" width="9" style="163"/>
    <col min="5633" max="5634" width="13" style="163" customWidth="1"/>
    <col min="5635" max="5635" width="4" style="163" customWidth="1"/>
    <col min="5636" max="5636" width="6" style="163" customWidth="1"/>
    <col min="5637" max="5637" width="4" style="163" customWidth="1"/>
    <col min="5638" max="5638" width="6" style="163" customWidth="1"/>
    <col min="5639" max="5639" width="4" style="163" customWidth="1"/>
    <col min="5640" max="5640" width="6" style="163" customWidth="1"/>
    <col min="5641" max="5641" width="4" style="163" customWidth="1"/>
    <col min="5642" max="5642" width="6" style="163" customWidth="1"/>
    <col min="5643" max="5643" width="4" style="163" customWidth="1"/>
    <col min="5644" max="5644" width="6" style="163" customWidth="1"/>
    <col min="5645" max="5645" width="4" style="163" customWidth="1"/>
    <col min="5646" max="5646" width="6" style="163" customWidth="1"/>
    <col min="5647" max="5647" width="4" style="163" customWidth="1"/>
    <col min="5648" max="5888" width="9" style="163"/>
    <col min="5889" max="5890" width="13" style="163" customWidth="1"/>
    <col min="5891" max="5891" width="4" style="163" customWidth="1"/>
    <col min="5892" max="5892" width="6" style="163" customWidth="1"/>
    <col min="5893" max="5893" width="4" style="163" customWidth="1"/>
    <col min="5894" max="5894" width="6" style="163" customWidth="1"/>
    <col min="5895" max="5895" width="4" style="163" customWidth="1"/>
    <col min="5896" max="5896" width="6" style="163" customWidth="1"/>
    <col min="5897" max="5897" width="4" style="163" customWidth="1"/>
    <col min="5898" max="5898" width="6" style="163" customWidth="1"/>
    <col min="5899" max="5899" width="4" style="163" customWidth="1"/>
    <col min="5900" max="5900" width="6" style="163" customWidth="1"/>
    <col min="5901" max="5901" width="4" style="163" customWidth="1"/>
    <col min="5902" max="5902" width="6" style="163" customWidth="1"/>
    <col min="5903" max="5903" width="4" style="163" customWidth="1"/>
    <col min="5904" max="6144" width="9" style="163"/>
    <col min="6145" max="6146" width="13" style="163" customWidth="1"/>
    <col min="6147" max="6147" width="4" style="163" customWidth="1"/>
    <col min="6148" max="6148" width="6" style="163" customWidth="1"/>
    <col min="6149" max="6149" width="4" style="163" customWidth="1"/>
    <col min="6150" max="6150" width="6" style="163" customWidth="1"/>
    <col min="6151" max="6151" width="4" style="163" customWidth="1"/>
    <col min="6152" max="6152" width="6" style="163" customWidth="1"/>
    <col min="6153" max="6153" width="4" style="163" customWidth="1"/>
    <col min="6154" max="6154" width="6" style="163" customWidth="1"/>
    <col min="6155" max="6155" width="4" style="163" customWidth="1"/>
    <col min="6156" max="6156" width="6" style="163" customWidth="1"/>
    <col min="6157" max="6157" width="4" style="163" customWidth="1"/>
    <col min="6158" max="6158" width="6" style="163" customWidth="1"/>
    <col min="6159" max="6159" width="4" style="163" customWidth="1"/>
    <col min="6160" max="6400" width="9" style="163"/>
    <col min="6401" max="6402" width="13" style="163" customWidth="1"/>
    <col min="6403" max="6403" width="4" style="163" customWidth="1"/>
    <col min="6404" max="6404" width="6" style="163" customWidth="1"/>
    <col min="6405" max="6405" width="4" style="163" customWidth="1"/>
    <col min="6406" max="6406" width="6" style="163" customWidth="1"/>
    <col min="6407" max="6407" width="4" style="163" customWidth="1"/>
    <col min="6408" max="6408" width="6" style="163" customWidth="1"/>
    <col min="6409" max="6409" width="4" style="163" customWidth="1"/>
    <col min="6410" max="6410" width="6" style="163" customWidth="1"/>
    <col min="6411" max="6411" width="4" style="163" customWidth="1"/>
    <col min="6412" max="6412" width="6" style="163" customWidth="1"/>
    <col min="6413" max="6413" width="4" style="163" customWidth="1"/>
    <col min="6414" max="6414" width="6" style="163" customWidth="1"/>
    <col min="6415" max="6415" width="4" style="163" customWidth="1"/>
    <col min="6416" max="6656" width="9" style="163"/>
    <col min="6657" max="6658" width="13" style="163" customWidth="1"/>
    <col min="6659" max="6659" width="4" style="163" customWidth="1"/>
    <col min="6660" max="6660" width="6" style="163" customWidth="1"/>
    <col min="6661" max="6661" width="4" style="163" customWidth="1"/>
    <col min="6662" max="6662" width="6" style="163" customWidth="1"/>
    <col min="6663" max="6663" width="4" style="163" customWidth="1"/>
    <col min="6664" max="6664" width="6" style="163" customWidth="1"/>
    <col min="6665" max="6665" width="4" style="163" customWidth="1"/>
    <col min="6666" max="6666" width="6" style="163" customWidth="1"/>
    <col min="6667" max="6667" width="4" style="163" customWidth="1"/>
    <col min="6668" max="6668" width="6" style="163" customWidth="1"/>
    <col min="6669" max="6669" width="4" style="163" customWidth="1"/>
    <col min="6670" max="6670" width="6" style="163" customWidth="1"/>
    <col min="6671" max="6671" width="4" style="163" customWidth="1"/>
    <col min="6672" max="6912" width="9" style="163"/>
    <col min="6913" max="6914" width="13" style="163" customWidth="1"/>
    <col min="6915" max="6915" width="4" style="163" customWidth="1"/>
    <col min="6916" max="6916" width="6" style="163" customWidth="1"/>
    <col min="6917" max="6917" width="4" style="163" customWidth="1"/>
    <col min="6918" max="6918" width="6" style="163" customWidth="1"/>
    <col min="6919" max="6919" width="4" style="163" customWidth="1"/>
    <col min="6920" max="6920" width="6" style="163" customWidth="1"/>
    <col min="6921" max="6921" width="4" style="163" customWidth="1"/>
    <col min="6922" max="6922" width="6" style="163" customWidth="1"/>
    <col min="6923" max="6923" width="4" style="163" customWidth="1"/>
    <col min="6924" max="6924" width="6" style="163" customWidth="1"/>
    <col min="6925" max="6925" width="4" style="163" customWidth="1"/>
    <col min="6926" max="6926" width="6" style="163" customWidth="1"/>
    <col min="6927" max="6927" width="4" style="163" customWidth="1"/>
    <col min="6928" max="7168" width="9" style="163"/>
    <col min="7169" max="7170" width="13" style="163" customWidth="1"/>
    <col min="7171" max="7171" width="4" style="163" customWidth="1"/>
    <col min="7172" max="7172" width="6" style="163" customWidth="1"/>
    <col min="7173" max="7173" width="4" style="163" customWidth="1"/>
    <col min="7174" max="7174" width="6" style="163" customWidth="1"/>
    <col min="7175" max="7175" width="4" style="163" customWidth="1"/>
    <col min="7176" max="7176" width="6" style="163" customWidth="1"/>
    <col min="7177" max="7177" width="4" style="163" customWidth="1"/>
    <col min="7178" max="7178" width="6" style="163" customWidth="1"/>
    <col min="7179" max="7179" width="4" style="163" customWidth="1"/>
    <col min="7180" max="7180" width="6" style="163" customWidth="1"/>
    <col min="7181" max="7181" width="4" style="163" customWidth="1"/>
    <col min="7182" max="7182" width="6" style="163" customWidth="1"/>
    <col min="7183" max="7183" width="4" style="163" customWidth="1"/>
    <col min="7184" max="7424" width="9" style="163"/>
    <col min="7425" max="7426" width="13" style="163" customWidth="1"/>
    <col min="7427" max="7427" width="4" style="163" customWidth="1"/>
    <col min="7428" max="7428" width="6" style="163" customWidth="1"/>
    <col min="7429" max="7429" width="4" style="163" customWidth="1"/>
    <col min="7430" max="7430" width="6" style="163" customWidth="1"/>
    <col min="7431" max="7431" width="4" style="163" customWidth="1"/>
    <col min="7432" max="7432" width="6" style="163" customWidth="1"/>
    <col min="7433" max="7433" width="4" style="163" customWidth="1"/>
    <col min="7434" max="7434" width="6" style="163" customWidth="1"/>
    <col min="7435" max="7435" width="4" style="163" customWidth="1"/>
    <col min="7436" max="7436" width="6" style="163" customWidth="1"/>
    <col min="7437" max="7437" width="4" style="163" customWidth="1"/>
    <col min="7438" max="7438" width="6" style="163" customWidth="1"/>
    <col min="7439" max="7439" width="4" style="163" customWidth="1"/>
    <col min="7440" max="7680" width="9" style="163"/>
    <col min="7681" max="7682" width="13" style="163" customWidth="1"/>
    <col min="7683" max="7683" width="4" style="163" customWidth="1"/>
    <col min="7684" max="7684" width="6" style="163" customWidth="1"/>
    <col min="7685" max="7685" width="4" style="163" customWidth="1"/>
    <col min="7686" max="7686" width="6" style="163" customWidth="1"/>
    <col min="7687" max="7687" width="4" style="163" customWidth="1"/>
    <col min="7688" max="7688" width="6" style="163" customWidth="1"/>
    <col min="7689" max="7689" width="4" style="163" customWidth="1"/>
    <col min="7690" max="7690" width="6" style="163" customWidth="1"/>
    <col min="7691" max="7691" width="4" style="163" customWidth="1"/>
    <col min="7692" max="7692" width="6" style="163" customWidth="1"/>
    <col min="7693" max="7693" width="4" style="163" customWidth="1"/>
    <col min="7694" max="7694" width="6" style="163" customWidth="1"/>
    <col min="7695" max="7695" width="4" style="163" customWidth="1"/>
    <col min="7696" max="7936" width="9" style="163"/>
    <col min="7937" max="7938" width="13" style="163" customWidth="1"/>
    <col min="7939" max="7939" width="4" style="163" customWidth="1"/>
    <col min="7940" max="7940" width="6" style="163" customWidth="1"/>
    <col min="7941" max="7941" width="4" style="163" customWidth="1"/>
    <col min="7942" max="7942" width="6" style="163" customWidth="1"/>
    <col min="7943" max="7943" width="4" style="163" customWidth="1"/>
    <col min="7944" max="7944" width="6" style="163" customWidth="1"/>
    <col min="7945" max="7945" width="4" style="163" customWidth="1"/>
    <col min="7946" max="7946" width="6" style="163" customWidth="1"/>
    <col min="7947" max="7947" width="4" style="163" customWidth="1"/>
    <col min="7948" max="7948" width="6" style="163" customWidth="1"/>
    <col min="7949" max="7949" width="4" style="163" customWidth="1"/>
    <col min="7950" max="7950" width="6" style="163" customWidth="1"/>
    <col min="7951" max="7951" width="4" style="163" customWidth="1"/>
    <col min="7952" max="8192" width="9" style="163"/>
    <col min="8193" max="8194" width="13" style="163" customWidth="1"/>
    <col min="8195" max="8195" width="4" style="163" customWidth="1"/>
    <col min="8196" max="8196" width="6" style="163" customWidth="1"/>
    <col min="8197" max="8197" width="4" style="163" customWidth="1"/>
    <col min="8198" max="8198" width="6" style="163" customWidth="1"/>
    <col min="8199" max="8199" width="4" style="163" customWidth="1"/>
    <col min="8200" max="8200" width="6" style="163" customWidth="1"/>
    <col min="8201" max="8201" width="4" style="163" customWidth="1"/>
    <col min="8202" max="8202" width="6" style="163" customWidth="1"/>
    <col min="8203" max="8203" width="4" style="163" customWidth="1"/>
    <col min="8204" max="8204" width="6" style="163" customWidth="1"/>
    <col min="8205" max="8205" width="4" style="163" customWidth="1"/>
    <col min="8206" max="8206" width="6" style="163" customWidth="1"/>
    <col min="8207" max="8207" width="4" style="163" customWidth="1"/>
    <col min="8208" max="8448" width="9" style="163"/>
    <col min="8449" max="8450" width="13" style="163" customWidth="1"/>
    <col min="8451" max="8451" width="4" style="163" customWidth="1"/>
    <col min="8452" max="8452" width="6" style="163" customWidth="1"/>
    <col min="8453" max="8453" width="4" style="163" customWidth="1"/>
    <col min="8454" max="8454" width="6" style="163" customWidth="1"/>
    <col min="8455" max="8455" width="4" style="163" customWidth="1"/>
    <col min="8456" max="8456" width="6" style="163" customWidth="1"/>
    <col min="8457" max="8457" width="4" style="163" customWidth="1"/>
    <col min="8458" max="8458" width="6" style="163" customWidth="1"/>
    <col min="8459" max="8459" width="4" style="163" customWidth="1"/>
    <col min="8460" max="8460" width="6" style="163" customWidth="1"/>
    <col min="8461" max="8461" width="4" style="163" customWidth="1"/>
    <col min="8462" max="8462" width="6" style="163" customWidth="1"/>
    <col min="8463" max="8463" width="4" style="163" customWidth="1"/>
    <col min="8464" max="8704" width="9" style="163"/>
    <col min="8705" max="8706" width="13" style="163" customWidth="1"/>
    <col min="8707" max="8707" width="4" style="163" customWidth="1"/>
    <col min="8708" max="8708" width="6" style="163" customWidth="1"/>
    <col min="8709" max="8709" width="4" style="163" customWidth="1"/>
    <col min="8710" max="8710" width="6" style="163" customWidth="1"/>
    <col min="8711" max="8711" width="4" style="163" customWidth="1"/>
    <col min="8712" max="8712" width="6" style="163" customWidth="1"/>
    <col min="8713" max="8713" width="4" style="163" customWidth="1"/>
    <col min="8714" max="8714" width="6" style="163" customWidth="1"/>
    <col min="8715" max="8715" width="4" style="163" customWidth="1"/>
    <col min="8716" max="8716" width="6" style="163" customWidth="1"/>
    <col min="8717" max="8717" width="4" style="163" customWidth="1"/>
    <col min="8718" max="8718" width="6" style="163" customWidth="1"/>
    <col min="8719" max="8719" width="4" style="163" customWidth="1"/>
    <col min="8720" max="8960" width="9" style="163"/>
    <col min="8961" max="8962" width="13" style="163" customWidth="1"/>
    <col min="8963" max="8963" width="4" style="163" customWidth="1"/>
    <col min="8964" max="8964" width="6" style="163" customWidth="1"/>
    <col min="8965" max="8965" width="4" style="163" customWidth="1"/>
    <col min="8966" max="8966" width="6" style="163" customWidth="1"/>
    <col min="8967" max="8967" width="4" style="163" customWidth="1"/>
    <col min="8968" max="8968" width="6" style="163" customWidth="1"/>
    <col min="8969" max="8969" width="4" style="163" customWidth="1"/>
    <col min="8970" max="8970" width="6" style="163" customWidth="1"/>
    <col min="8971" max="8971" width="4" style="163" customWidth="1"/>
    <col min="8972" max="8972" width="6" style="163" customWidth="1"/>
    <col min="8973" max="8973" width="4" style="163" customWidth="1"/>
    <col min="8974" max="8974" width="6" style="163" customWidth="1"/>
    <col min="8975" max="8975" width="4" style="163" customWidth="1"/>
    <col min="8976" max="9216" width="9" style="163"/>
    <col min="9217" max="9218" width="13" style="163" customWidth="1"/>
    <col min="9219" max="9219" width="4" style="163" customWidth="1"/>
    <col min="9220" max="9220" width="6" style="163" customWidth="1"/>
    <col min="9221" max="9221" width="4" style="163" customWidth="1"/>
    <col min="9222" max="9222" width="6" style="163" customWidth="1"/>
    <col min="9223" max="9223" width="4" style="163" customWidth="1"/>
    <col min="9224" max="9224" width="6" style="163" customWidth="1"/>
    <col min="9225" max="9225" width="4" style="163" customWidth="1"/>
    <col min="9226" max="9226" width="6" style="163" customWidth="1"/>
    <col min="9227" max="9227" width="4" style="163" customWidth="1"/>
    <col min="9228" max="9228" width="6" style="163" customWidth="1"/>
    <col min="9229" max="9229" width="4" style="163" customWidth="1"/>
    <col min="9230" max="9230" width="6" style="163" customWidth="1"/>
    <col min="9231" max="9231" width="4" style="163" customWidth="1"/>
    <col min="9232" max="9472" width="9" style="163"/>
    <col min="9473" max="9474" width="13" style="163" customWidth="1"/>
    <col min="9475" max="9475" width="4" style="163" customWidth="1"/>
    <col min="9476" max="9476" width="6" style="163" customWidth="1"/>
    <col min="9477" max="9477" width="4" style="163" customWidth="1"/>
    <col min="9478" max="9478" width="6" style="163" customWidth="1"/>
    <col min="9479" max="9479" width="4" style="163" customWidth="1"/>
    <col min="9480" max="9480" width="6" style="163" customWidth="1"/>
    <col min="9481" max="9481" width="4" style="163" customWidth="1"/>
    <col min="9482" max="9482" width="6" style="163" customWidth="1"/>
    <col min="9483" max="9483" width="4" style="163" customWidth="1"/>
    <col min="9484" max="9484" width="6" style="163" customWidth="1"/>
    <col min="9485" max="9485" width="4" style="163" customWidth="1"/>
    <col min="9486" max="9486" width="6" style="163" customWidth="1"/>
    <col min="9487" max="9487" width="4" style="163" customWidth="1"/>
    <col min="9488" max="9728" width="9" style="163"/>
    <col min="9729" max="9730" width="13" style="163" customWidth="1"/>
    <col min="9731" max="9731" width="4" style="163" customWidth="1"/>
    <col min="9732" max="9732" width="6" style="163" customWidth="1"/>
    <col min="9733" max="9733" width="4" style="163" customWidth="1"/>
    <col min="9734" max="9734" width="6" style="163" customWidth="1"/>
    <col min="9735" max="9735" width="4" style="163" customWidth="1"/>
    <col min="9736" max="9736" width="6" style="163" customWidth="1"/>
    <col min="9737" max="9737" width="4" style="163" customWidth="1"/>
    <col min="9738" max="9738" width="6" style="163" customWidth="1"/>
    <col min="9739" max="9739" width="4" style="163" customWidth="1"/>
    <col min="9740" max="9740" width="6" style="163" customWidth="1"/>
    <col min="9741" max="9741" width="4" style="163" customWidth="1"/>
    <col min="9742" max="9742" width="6" style="163" customWidth="1"/>
    <col min="9743" max="9743" width="4" style="163" customWidth="1"/>
    <col min="9744" max="9984" width="9" style="163"/>
    <col min="9985" max="9986" width="13" style="163" customWidth="1"/>
    <col min="9987" max="9987" width="4" style="163" customWidth="1"/>
    <col min="9988" max="9988" width="6" style="163" customWidth="1"/>
    <col min="9989" max="9989" width="4" style="163" customWidth="1"/>
    <col min="9990" max="9990" width="6" style="163" customWidth="1"/>
    <col min="9991" max="9991" width="4" style="163" customWidth="1"/>
    <col min="9992" max="9992" width="6" style="163" customWidth="1"/>
    <col min="9993" max="9993" width="4" style="163" customWidth="1"/>
    <col min="9994" max="9994" width="6" style="163" customWidth="1"/>
    <col min="9995" max="9995" width="4" style="163" customWidth="1"/>
    <col min="9996" max="9996" width="6" style="163" customWidth="1"/>
    <col min="9997" max="9997" width="4" style="163" customWidth="1"/>
    <col min="9998" max="9998" width="6" style="163" customWidth="1"/>
    <col min="9999" max="9999" width="4" style="163" customWidth="1"/>
    <col min="10000" max="10240" width="9" style="163"/>
    <col min="10241" max="10242" width="13" style="163" customWidth="1"/>
    <col min="10243" max="10243" width="4" style="163" customWidth="1"/>
    <col min="10244" max="10244" width="6" style="163" customWidth="1"/>
    <col min="10245" max="10245" width="4" style="163" customWidth="1"/>
    <col min="10246" max="10246" width="6" style="163" customWidth="1"/>
    <col min="10247" max="10247" width="4" style="163" customWidth="1"/>
    <col min="10248" max="10248" width="6" style="163" customWidth="1"/>
    <col min="10249" max="10249" width="4" style="163" customWidth="1"/>
    <col min="10250" max="10250" width="6" style="163" customWidth="1"/>
    <col min="10251" max="10251" width="4" style="163" customWidth="1"/>
    <col min="10252" max="10252" width="6" style="163" customWidth="1"/>
    <col min="10253" max="10253" width="4" style="163" customWidth="1"/>
    <col min="10254" max="10254" width="6" style="163" customWidth="1"/>
    <col min="10255" max="10255" width="4" style="163" customWidth="1"/>
    <col min="10256" max="10496" width="9" style="163"/>
    <col min="10497" max="10498" width="13" style="163" customWidth="1"/>
    <col min="10499" max="10499" width="4" style="163" customWidth="1"/>
    <col min="10500" max="10500" width="6" style="163" customWidth="1"/>
    <col min="10501" max="10501" width="4" style="163" customWidth="1"/>
    <col min="10502" max="10502" width="6" style="163" customWidth="1"/>
    <col min="10503" max="10503" width="4" style="163" customWidth="1"/>
    <col min="10504" max="10504" width="6" style="163" customWidth="1"/>
    <col min="10505" max="10505" width="4" style="163" customWidth="1"/>
    <col min="10506" max="10506" width="6" style="163" customWidth="1"/>
    <col min="10507" max="10507" width="4" style="163" customWidth="1"/>
    <col min="10508" max="10508" width="6" style="163" customWidth="1"/>
    <col min="10509" max="10509" width="4" style="163" customWidth="1"/>
    <col min="10510" max="10510" width="6" style="163" customWidth="1"/>
    <col min="10511" max="10511" width="4" style="163" customWidth="1"/>
    <col min="10512" max="10752" width="9" style="163"/>
    <col min="10753" max="10754" width="13" style="163" customWidth="1"/>
    <col min="10755" max="10755" width="4" style="163" customWidth="1"/>
    <col min="10756" max="10756" width="6" style="163" customWidth="1"/>
    <col min="10757" max="10757" width="4" style="163" customWidth="1"/>
    <col min="10758" max="10758" width="6" style="163" customWidth="1"/>
    <col min="10759" max="10759" width="4" style="163" customWidth="1"/>
    <col min="10760" max="10760" width="6" style="163" customWidth="1"/>
    <col min="10761" max="10761" width="4" style="163" customWidth="1"/>
    <col min="10762" max="10762" width="6" style="163" customWidth="1"/>
    <col min="10763" max="10763" width="4" style="163" customWidth="1"/>
    <col min="10764" max="10764" width="6" style="163" customWidth="1"/>
    <col min="10765" max="10765" width="4" style="163" customWidth="1"/>
    <col min="10766" max="10766" width="6" style="163" customWidth="1"/>
    <col min="10767" max="10767" width="4" style="163" customWidth="1"/>
    <col min="10768" max="11008" width="9" style="163"/>
    <col min="11009" max="11010" width="13" style="163" customWidth="1"/>
    <col min="11011" max="11011" width="4" style="163" customWidth="1"/>
    <col min="11012" max="11012" width="6" style="163" customWidth="1"/>
    <col min="11013" max="11013" width="4" style="163" customWidth="1"/>
    <col min="11014" max="11014" width="6" style="163" customWidth="1"/>
    <col min="11015" max="11015" width="4" style="163" customWidth="1"/>
    <col min="11016" max="11016" width="6" style="163" customWidth="1"/>
    <col min="11017" max="11017" width="4" style="163" customWidth="1"/>
    <col min="11018" max="11018" width="6" style="163" customWidth="1"/>
    <col min="11019" max="11019" width="4" style="163" customWidth="1"/>
    <col min="11020" max="11020" width="6" style="163" customWidth="1"/>
    <col min="11021" max="11021" width="4" style="163" customWidth="1"/>
    <col min="11022" max="11022" width="6" style="163" customWidth="1"/>
    <col min="11023" max="11023" width="4" style="163" customWidth="1"/>
    <col min="11024" max="11264" width="9" style="163"/>
    <col min="11265" max="11266" width="13" style="163" customWidth="1"/>
    <col min="11267" max="11267" width="4" style="163" customWidth="1"/>
    <col min="11268" max="11268" width="6" style="163" customWidth="1"/>
    <col min="11269" max="11269" width="4" style="163" customWidth="1"/>
    <col min="11270" max="11270" width="6" style="163" customWidth="1"/>
    <col min="11271" max="11271" width="4" style="163" customWidth="1"/>
    <col min="11272" max="11272" width="6" style="163" customWidth="1"/>
    <col min="11273" max="11273" width="4" style="163" customWidth="1"/>
    <col min="11274" max="11274" width="6" style="163" customWidth="1"/>
    <col min="11275" max="11275" width="4" style="163" customWidth="1"/>
    <col min="11276" max="11276" width="6" style="163" customWidth="1"/>
    <col min="11277" max="11277" width="4" style="163" customWidth="1"/>
    <col min="11278" max="11278" width="6" style="163" customWidth="1"/>
    <col min="11279" max="11279" width="4" style="163" customWidth="1"/>
    <col min="11280" max="11520" width="9" style="163"/>
    <col min="11521" max="11522" width="13" style="163" customWidth="1"/>
    <col min="11523" max="11523" width="4" style="163" customWidth="1"/>
    <col min="11524" max="11524" width="6" style="163" customWidth="1"/>
    <col min="11525" max="11525" width="4" style="163" customWidth="1"/>
    <col min="11526" max="11526" width="6" style="163" customWidth="1"/>
    <col min="11527" max="11527" width="4" style="163" customWidth="1"/>
    <col min="11528" max="11528" width="6" style="163" customWidth="1"/>
    <col min="11529" max="11529" width="4" style="163" customWidth="1"/>
    <col min="11530" max="11530" width="6" style="163" customWidth="1"/>
    <col min="11531" max="11531" width="4" style="163" customWidth="1"/>
    <col min="11532" max="11532" width="6" style="163" customWidth="1"/>
    <col min="11533" max="11533" width="4" style="163" customWidth="1"/>
    <col min="11534" max="11534" width="6" style="163" customWidth="1"/>
    <col min="11535" max="11535" width="4" style="163" customWidth="1"/>
    <col min="11536" max="11776" width="9" style="163"/>
    <col min="11777" max="11778" width="13" style="163" customWidth="1"/>
    <col min="11779" max="11779" width="4" style="163" customWidth="1"/>
    <col min="11780" max="11780" width="6" style="163" customWidth="1"/>
    <col min="11781" max="11781" width="4" style="163" customWidth="1"/>
    <col min="11782" max="11782" width="6" style="163" customWidth="1"/>
    <col min="11783" max="11783" width="4" style="163" customWidth="1"/>
    <col min="11784" max="11784" width="6" style="163" customWidth="1"/>
    <col min="11785" max="11785" width="4" style="163" customWidth="1"/>
    <col min="11786" max="11786" width="6" style="163" customWidth="1"/>
    <col min="11787" max="11787" width="4" style="163" customWidth="1"/>
    <col min="11788" max="11788" width="6" style="163" customWidth="1"/>
    <col min="11789" max="11789" width="4" style="163" customWidth="1"/>
    <col min="11790" max="11790" width="6" style="163" customWidth="1"/>
    <col min="11791" max="11791" width="4" style="163" customWidth="1"/>
    <col min="11792" max="12032" width="9" style="163"/>
    <col min="12033" max="12034" width="13" style="163" customWidth="1"/>
    <col min="12035" max="12035" width="4" style="163" customWidth="1"/>
    <col min="12036" max="12036" width="6" style="163" customWidth="1"/>
    <col min="12037" max="12037" width="4" style="163" customWidth="1"/>
    <col min="12038" max="12038" width="6" style="163" customWidth="1"/>
    <col min="12039" max="12039" width="4" style="163" customWidth="1"/>
    <col min="12040" max="12040" width="6" style="163" customWidth="1"/>
    <col min="12041" max="12041" width="4" style="163" customWidth="1"/>
    <col min="12042" max="12042" width="6" style="163" customWidth="1"/>
    <col min="12043" max="12043" width="4" style="163" customWidth="1"/>
    <col min="12044" max="12044" width="6" style="163" customWidth="1"/>
    <col min="12045" max="12045" width="4" style="163" customWidth="1"/>
    <col min="12046" max="12046" width="6" style="163" customWidth="1"/>
    <col min="12047" max="12047" width="4" style="163" customWidth="1"/>
    <col min="12048" max="12288" width="9" style="163"/>
    <col min="12289" max="12290" width="13" style="163" customWidth="1"/>
    <col min="12291" max="12291" width="4" style="163" customWidth="1"/>
    <col min="12292" max="12292" width="6" style="163" customWidth="1"/>
    <col min="12293" max="12293" width="4" style="163" customWidth="1"/>
    <col min="12294" max="12294" width="6" style="163" customWidth="1"/>
    <col min="12295" max="12295" width="4" style="163" customWidth="1"/>
    <col min="12296" max="12296" width="6" style="163" customWidth="1"/>
    <col min="12297" max="12297" width="4" style="163" customWidth="1"/>
    <col min="12298" max="12298" width="6" style="163" customWidth="1"/>
    <col min="12299" max="12299" width="4" style="163" customWidth="1"/>
    <col min="12300" max="12300" width="6" style="163" customWidth="1"/>
    <col min="12301" max="12301" width="4" style="163" customWidth="1"/>
    <col min="12302" max="12302" width="6" style="163" customWidth="1"/>
    <col min="12303" max="12303" width="4" style="163" customWidth="1"/>
    <col min="12304" max="12544" width="9" style="163"/>
    <col min="12545" max="12546" width="13" style="163" customWidth="1"/>
    <col min="12547" max="12547" width="4" style="163" customWidth="1"/>
    <col min="12548" max="12548" width="6" style="163" customWidth="1"/>
    <col min="12549" max="12549" width="4" style="163" customWidth="1"/>
    <col min="12550" max="12550" width="6" style="163" customWidth="1"/>
    <col min="12551" max="12551" width="4" style="163" customWidth="1"/>
    <col min="12552" max="12552" width="6" style="163" customWidth="1"/>
    <col min="12553" max="12553" width="4" style="163" customWidth="1"/>
    <col min="12554" max="12554" width="6" style="163" customWidth="1"/>
    <col min="12555" max="12555" width="4" style="163" customWidth="1"/>
    <col min="12556" max="12556" width="6" style="163" customWidth="1"/>
    <col min="12557" max="12557" width="4" style="163" customWidth="1"/>
    <col min="12558" max="12558" width="6" style="163" customWidth="1"/>
    <col min="12559" max="12559" width="4" style="163" customWidth="1"/>
    <col min="12560" max="12800" width="9" style="163"/>
    <col min="12801" max="12802" width="13" style="163" customWidth="1"/>
    <col min="12803" max="12803" width="4" style="163" customWidth="1"/>
    <col min="12804" max="12804" width="6" style="163" customWidth="1"/>
    <col min="12805" max="12805" width="4" style="163" customWidth="1"/>
    <col min="12806" max="12806" width="6" style="163" customWidth="1"/>
    <col min="12807" max="12807" width="4" style="163" customWidth="1"/>
    <col min="12808" max="12808" width="6" style="163" customWidth="1"/>
    <col min="12809" max="12809" width="4" style="163" customWidth="1"/>
    <col min="12810" max="12810" width="6" style="163" customWidth="1"/>
    <col min="12811" max="12811" width="4" style="163" customWidth="1"/>
    <col min="12812" max="12812" width="6" style="163" customWidth="1"/>
    <col min="12813" max="12813" width="4" style="163" customWidth="1"/>
    <col min="12814" max="12814" width="6" style="163" customWidth="1"/>
    <col min="12815" max="12815" width="4" style="163" customWidth="1"/>
    <col min="12816" max="13056" width="9" style="163"/>
    <col min="13057" max="13058" width="13" style="163" customWidth="1"/>
    <col min="13059" max="13059" width="4" style="163" customWidth="1"/>
    <col min="13060" max="13060" width="6" style="163" customWidth="1"/>
    <col min="13061" max="13061" width="4" style="163" customWidth="1"/>
    <col min="13062" max="13062" width="6" style="163" customWidth="1"/>
    <col min="13063" max="13063" width="4" style="163" customWidth="1"/>
    <col min="13064" max="13064" width="6" style="163" customWidth="1"/>
    <col min="13065" max="13065" width="4" style="163" customWidth="1"/>
    <col min="13066" max="13066" width="6" style="163" customWidth="1"/>
    <col min="13067" max="13067" width="4" style="163" customWidth="1"/>
    <col min="13068" max="13068" width="6" style="163" customWidth="1"/>
    <col min="13069" max="13069" width="4" style="163" customWidth="1"/>
    <col min="13070" max="13070" width="6" style="163" customWidth="1"/>
    <col min="13071" max="13071" width="4" style="163" customWidth="1"/>
    <col min="13072" max="13312" width="9" style="163"/>
    <col min="13313" max="13314" width="13" style="163" customWidth="1"/>
    <col min="13315" max="13315" width="4" style="163" customWidth="1"/>
    <col min="13316" max="13316" width="6" style="163" customWidth="1"/>
    <col min="13317" max="13317" width="4" style="163" customWidth="1"/>
    <col min="13318" max="13318" width="6" style="163" customWidth="1"/>
    <col min="13319" max="13319" width="4" style="163" customWidth="1"/>
    <col min="13320" max="13320" width="6" style="163" customWidth="1"/>
    <col min="13321" max="13321" width="4" style="163" customWidth="1"/>
    <col min="13322" max="13322" width="6" style="163" customWidth="1"/>
    <col min="13323" max="13323" width="4" style="163" customWidth="1"/>
    <col min="13324" max="13324" width="6" style="163" customWidth="1"/>
    <col min="13325" max="13325" width="4" style="163" customWidth="1"/>
    <col min="13326" max="13326" width="6" style="163" customWidth="1"/>
    <col min="13327" max="13327" width="4" style="163" customWidth="1"/>
    <col min="13328" max="13568" width="9" style="163"/>
    <col min="13569" max="13570" width="13" style="163" customWidth="1"/>
    <col min="13571" max="13571" width="4" style="163" customWidth="1"/>
    <col min="13572" max="13572" width="6" style="163" customWidth="1"/>
    <col min="13573" max="13573" width="4" style="163" customWidth="1"/>
    <col min="13574" max="13574" width="6" style="163" customWidth="1"/>
    <col min="13575" max="13575" width="4" style="163" customWidth="1"/>
    <col min="13576" max="13576" width="6" style="163" customWidth="1"/>
    <col min="13577" max="13577" width="4" style="163" customWidth="1"/>
    <col min="13578" max="13578" width="6" style="163" customWidth="1"/>
    <col min="13579" max="13579" width="4" style="163" customWidth="1"/>
    <col min="13580" max="13580" width="6" style="163" customWidth="1"/>
    <col min="13581" max="13581" width="4" style="163" customWidth="1"/>
    <col min="13582" max="13582" width="6" style="163" customWidth="1"/>
    <col min="13583" max="13583" width="4" style="163" customWidth="1"/>
    <col min="13584" max="13824" width="9" style="163"/>
    <col min="13825" max="13826" width="13" style="163" customWidth="1"/>
    <col min="13827" max="13827" width="4" style="163" customWidth="1"/>
    <col min="13828" max="13828" width="6" style="163" customWidth="1"/>
    <col min="13829" max="13829" width="4" style="163" customWidth="1"/>
    <col min="13830" max="13830" width="6" style="163" customWidth="1"/>
    <col min="13831" max="13831" width="4" style="163" customWidth="1"/>
    <col min="13832" max="13832" width="6" style="163" customWidth="1"/>
    <col min="13833" max="13833" width="4" style="163" customWidth="1"/>
    <col min="13834" max="13834" width="6" style="163" customWidth="1"/>
    <col min="13835" max="13835" width="4" style="163" customWidth="1"/>
    <col min="13836" max="13836" width="6" style="163" customWidth="1"/>
    <col min="13837" max="13837" width="4" style="163" customWidth="1"/>
    <col min="13838" max="13838" width="6" style="163" customWidth="1"/>
    <col min="13839" max="13839" width="4" style="163" customWidth="1"/>
    <col min="13840" max="14080" width="9" style="163"/>
    <col min="14081" max="14082" width="13" style="163" customWidth="1"/>
    <col min="14083" max="14083" width="4" style="163" customWidth="1"/>
    <col min="14084" max="14084" width="6" style="163" customWidth="1"/>
    <col min="14085" max="14085" width="4" style="163" customWidth="1"/>
    <col min="14086" max="14086" width="6" style="163" customWidth="1"/>
    <col min="14087" max="14087" width="4" style="163" customWidth="1"/>
    <col min="14088" max="14088" width="6" style="163" customWidth="1"/>
    <col min="14089" max="14089" width="4" style="163" customWidth="1"/>
    <col min="14090" max="14090" width="6" style="163" customWidth="1"/>
    <col min="14091" max="14091" width="4" style="163" customWidth="1"/>
    <col min="14092" max="14092" width="6" style="163" customWidth="1"/>
    <col min="14093" max="14093" width="4" style="163" customWidth="1"/>
    <col min="14094" max="14094" width="6" style="163" customWidth="1"/>
    <col min="14095" max="14095" width="4" style="163" customWidth="1"/>
    <col min="14096" max="14336" width="9" style="163"/>
    <col min="14337" max="14338" width="13" style="163" customWidth="1"/>
    <col min="14339" max="14339" width="4" style="163" customWidth="1"/>
    <col min="14340" max="14340" width="6" style="163" customWidth="1"/>
    <col min="14341" max="14341" width="4" style="163" customWidth="1"/>
    <col min="14342" max="14342" width="6" style="163" customWidth="1"/>
    <col min="14343" max="14343" width="4" style="163" customWidth="1"/>
    <col min="14344" max="14344" width="6" style="163" customWidth="1"/>
    <col min="14345" max="14345" width="4" style="163" customWidth="1"/>
    <col min="14346" max="14346" width="6" style="163" customWidth="1"/>
    <col min="14347" max="14347" width="4" style="163" customWidth="1"/>
    <col min="14348" max="14348" width="6" style="163" customWidth="1"/>
    <col min="14349" max="14349" width="4" style="163" customWidth="1"/>
    <col min="14350" max="14350" width="6" style="163" customWidth="1"/>
    <col min="14351" max="14351" width="4" style="163" customWidth="1"/>
    <col min="14352" max="14592" width="9" style="163"/>
    <col min="14593" max="14594" width="13" style="163" customWidth="1"/>
    <col min="14595" max="14595" width="4" style="163" customWidth="1"/>
    <col min="14596" max="14596" width="6" style="163" customWidth="1"/>
    <col min="14597" max="14597" width="4" style="163" customWidth="1"/>
    <col min="14598" max="14598" width="6" style="163" customWidth="1"/>
    <col min="14599" max="14599" width="4" style="163" customWidth="1"/>
    <col min="14600" max="14600" width="6" style="163" customWidth="1"/>
    <col min="14601" max="14601" width="4" style="163" customWidth="1"/>
    <col min="14602" max="14602" width="6" style="163" customWidth="1"/>
    <col min="14603" max="14603" width="4" style="163" customWidth="1"/>
    <col min="14604" max="14604" width="6" style="163" customWidth="1"/>
    <col min="14605" max="14605" width="4" style="163" customWidth="1"/>
    <col min="14606" max="14606" width="6" style="163" customWidth="1"/>
    <col min="14607" max="14607" width="4" style="163" customWidth="1"/>
    <col min="14608" max="14848" width="9" style="163"/>
    <col min="14849" max="14850" width="13" style="163" customWidth="1"/>
    <col min="14851" max="14851" width="4" style="163" customWidth="1"/>
    <col min="14852" max="14852" width="6" style="163" customWidth="1"/>
    <col min="14853" max="14853" width="4" style="163" customWidth="1"/>
    <col min="14854" max="14854" width="6" style="163" customWidth="1"/>
    <col min="14855" max="14855" width="4" style="163" customWidth="1"/>
    <col min="14856" max="14856" width="6" style="163" customWidth="1"/>
    <col min="14857" max="14857" width="4" style="163" customWidth="1"/>
    <col min="14858" max="14858" width="6" style="163" customWidth="1"/>
    <col min="14859" max="14859" width="4" style="163" customWidth="1"/>
    <col min="14860" max="14860" width="6" style="163" customWidth="1"/>
    <col min="14861" max="14861" width="4" style="163" customWidth="1"/>
    <col min="14862" max="14862" width="6" style="163" customWidth="1"/>
    <col min="14863" max="14863" width="4" style="163" customWidth="1"/>
    <col min="14864" max="15104" width="9" style="163"/>
    <col min="15105" max="15106" width="13" style="163" customWidth="1"/>
    <col min="15107" max="15107" width="4" style="163" customWidth="1"/>
    <col min="15108" max="15108" width="6" style="163" customWidth="1"/>
    <col min="15109" max="15109" width="4" style="163" customWidth="1"/>
    <col min="15110" max="15110" width="6" style="163" customWidth="1"/>
    <col min="15111" max="15111" width="4" style="163" customWidth="1"/>
    <col min="15112" max="15112" width="6" style="163" customWidth="1"/>
    <col min="15113" max="15113" width="4" style="163" customWidth="1"/>
    <col min="15114" max="15114" width="6" style="163" customWidth="1"/>
    <col min="15115" max="15115" width="4" style="163" customWidth="1"/>
    <col min="15116" max="15116" width="6" style="163" customWidth="1"/>
    <col min="15117" max="15117" width="4" style="163" customWidth="1"/>
    <col min="15118" max="15118" width="6" style="163" customWidth="1"/>
    <col min="15119" max="15119" width="4" style="163" customWidth="1"/>
    <col min="15120" max="15360" width="9" style="163"/>
    <col min="15361" max="15362" width="13" style="163" customWidth="1"/>
    <col min="15363" max="15363" width="4" style="163" customWidth="1"/>
    <col min="15364" max="15364" width="6" style="163" customWidth="1"/>
    <col min="15365" max="15365" width="4" style="163" customWidth="1"/>
    <col min="15366" max="15366" width="6" style="163" customWidth="1"/>
    <col min="15367" max="15367" width="4" style="163" customWidth="1"/>
    <col min="15368" max="15368" width="6" style="163" customWidth="1"/>
    <col min="15369" max="15369" width="4" style="163" customWidth="1"/>
    <col min="15370" max="15370" width="6" style="163" customWidth="1"/>
    <col min="15371" max="15371" width="4" style="163" customWidth="1"/>
    <col min="15372" max="15372" width="6" style="163" customWidth="1"/>
    <col min="15373" max="15373" width="4" style="163" customWidth="1"/>
    <col min="15374" max="15374" width="6" style="163" customWidth="1"/>
    <col min="15375" max="15375" width="4" style="163" customWidth="1"/>
    <col min="15376" max="15616" width="9" style="163"/>
    <col min="15617" max="15618" width="13" style="163" customWidth="1"/>
    <col min="15619" max="15619" width="4" style="163" customWidth="1"/>
    <col min="15620" max="15620" width="6" style="163" customWidth="1"/>
    <col min="15621" max="15621" width="4" style="163" customWidth="1"/>
    <col min="15622" max="15622" width="6" style="163" customWidth="1"/>
    <col min="15623" max="15623" width="4" style="163" customWidth="1"/>
    <col min="15624" max="15624" width="6" style="163" customWidth="1"/>
    <col min="15625" max="15625" width="4" style="163" customWidth="1"/>
    <col min="15626" max="15626" width="6" style="163" customWidth="1"/>
    <col min="15627" max="15627" width="4" style="163" customWidth="1"/>
    <col min="15628" max="15628" width="6" style="163" customWidth="1"/>
    <col min="15629" max="15629" width="4" style="163" customWidth="1"/>
    <col min="15630" max="15630" width="6" style="163" customWidth="1"/>
    <col min="15631" max="15631" width="4" style="163" customWidth="1"/>
    <col min="15632" max="15872" width="9" style="163"/>
    <col min="15873" max="15874" width="13" style="163" customWidth="1"/>
    <col min="15875" max="15875" width="4" style="163" customWidth="1"/>
    <col min="15876" max="15876" width="6" style="163" customWidth="1"/>
    <col min="15877" max="15877" width="4" style="163" customWidth="1"/>
    <col min="15878" max="15878" width="6" style="163" customWidth="1"/>
    <col min="15879" max="15879" width="4" style="163" customWidth="1"/>
    <col min="15880" max="15880" width="6" style="163" customWidth="1"/>
    <col min="15881" max="15881" width="4" style="163" customWidth="1"/>
    <col min="15882" max="15882" width="6" style="163" customWidth="1"/>
    <col min="15883" max="15883" width="4" style="163" customWidth="1"/>
    <col min="15884" max="15884" width="6" style="163" customWidth="1"/>
    <col min="15885" max="15885" width="4" style="163" customWidth="1"/>
    <col min="15886" max="15886" width="6" style="163" customWidth="1"/>
    <col min="15887" max="15887" width="4" style="163" customWidth="1"/>
    <col min="15888" max="16128" width="9" style="163"/>
    <col min="16129" max="16130" width="13" style="163" customWidth="1"/>
    <col min="16131" max="16131" width="4" style="163" customWidth="1"/>
    <col min="16132" max="16132" width="6" style="163" customWidth="1"/>
    <col min="16133" max="16133" width="4" style="163" customWidth="1"/>
    <col min="16134" max="16134" width="6" style="163" customWidth="1"/>
    <col min="16135" max="16135" width="4" style="163" customWidth="1"/>
    <col min="16136" max="16136" width="6" style="163" customWidth="1"/>
    <col min="16137" max="16137" width="4" style="163" customWidth="1"/>
    <col min="16138" max="16138" width="6" style="163" customWidth="1"/>
    <col min="16139" max="16139" width="4" style="163" customWidth="1"/>
    <col min="16140" max="16140" width="6" style="163" customWidth="1"/>
    <col min="16141" max="16141" width="4" style="163" customWidth="1"/>
    <col min="16142" max="16142" width="6" style="163" customWidth="1"/>
    <col min="16143" max="16143" width="4" style="163" customWidth="1"/>
    <col min="16144" max="16384" width="9" style="163"/>
  </cols>
  <sheetData>
    <row r="1" spans="1:15" ht="24.95" customHeight="1" x14ac:dyDescent="0.15">
      <c r="A1" s="268" t="s">
        <v>49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70"/>
    </row>
    <row r="2" spans="1:15" ht="24.75" customHeight="1" x14ac:dyDescent="0.15">
      <c r="A2" s="164" t="s">
        <v>47</v>
      </c>
      <c r="B2" s="165" t="s">
        <v>53</v>
      </c>
      <c r="C2" s="185"/>
      <c r="D2" s="185"/>
      <c r="E2" s="185"/>
      <c r="F2" s="185"/>
      <c r="G2" s="186"/>
      <c r="H2" s="165"/>
      <c r="I2" s="165"/>
      <c r="J2" s="165"/>
      <c r="K2" s="165"/>
      <c r="L2" s="165"/>
      <c r="M2" s="165"/>
      <c r="N2" s="165"/>
      <c r="O2" s="166"/>
    </row>
    <row r="3" spans="1:15" ht="24.95" customHeight="1" x14ac:dyDescent="0.15">
      <c r="A3" s="164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6"/>
    </row>
    <row r="4" spans="1:15" ht="24.95" customHeight="1" x14ac:dyDescent="0.15">
      <c r="A4" s="187" t="s">
        <v>48</v>
      </c>
      <c r="B4" s="208">
        <v>1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8"/>
    </row>
    <row r="5" spans="1:15" ht="15" customHeight="1" x14ac:dyDescent="0.15">
      <c r="A5" s="209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1"/>
    </row>
    <row r="6" spans="1:15" ht="15" customHeight="1" x14ac:dyDescent="0.15">
      <c r="A6" s="164"/>
      <c r="B6" s="169"/>
      <c r="C6" s="169"/>
      <c r="D6" s="169"/>
      <c r="E6" s="169"/>
      <c r="F6" s="169"/>
      <c r="G6" s="169"/>
      <c r="H6" s="169"/>
      <c r="I6" s="169"/>
      <c r="J6" s="169"/>
      <c r="K6" s="189" t="s">
        <v>17</v>
      </c>
      <c r="L6" s="190">
        <v>1.1000000000000001</v>
      </c>
      <c r="M6" s="189" t="s">
        <v>18</v>
      </c>
      <c r="N6" s="169"/>
      <c r="O6" s="170"/>
    </row>
    <row r="7" spans="1:15" ht="15" customHeight="1" x14ac:dyDescent="0.15">
      <c r="A7" s="164"/>
      <c r="B7" s="169"/>
      <c r="C7" s="169"/>
      <c r="D7" s="169"/>
      <c r="E7" s="169"/>
      <c r="F7" s="169"/>
      <c r="G7" s="169"/>
      <c r="H7" s="169"/>
      <c r="I7" s="169"/>
      <c r="J7" s="169"/>
      <c r="K7" s="189" t="s">
        <v>19</v>
      </c>
      <c r="L7" s="190">
        <v>0.9</v>
      </c>
      <c r="M7" s="189" t="s">
        <v>1</v>
      </c>
      <c r="N7" s="169"/>
      <c r="O7" s="170"/>
    </row>
    <row r="8" spans="1:15" ht="15" customHeight="1" x14ac:dyDescent="0.15">
      <c r="A8" s="164"/>
      <c r="B8" s="169"/>
      <c r="C8" s="169"/>
      <c r="D8" s="169"/>
      <c r="E8" s="169"/>
      <c r="F8" s="169"/>
      <c r="G8" s="169"/>
      <c r="H8" s="169"/>
      <c r="I8" s="169"/>
      <c r="J8" s="169"/>
      <c r="K8" s="189" t="s">
        <v>20</v>
      </c>
      <c r="L8" s="190">
        <v>1</v>
      </c>
      <c r="M8" s="189" t="s">
        <v>1</v>
      </c>
      <c r="N8" s="169"/>
      <c r="O8" s="170"/>
    </row>
    <row r="9" spans="1:15" ht="15" customHeight="1" x14ac:dyDescent="0.15">
      <c r="A9" s="164"/>
      <c r="B9" s="169"/>
      <c r="C9" s="169"/>
      <c r="D9" s="169"/>
      <c r="E9" s="169"/>
      <c r="F9" s="169"/>
      <c r="G9" s="169"/>
      <c r="H9" s="169"/>
      <c r="I9" s="169"/>
      <c r="J9" s="169"/>
      <c r="K9" s="189" t="s">
        <v>21</v>
      </c>
      <c r="L9" s="190">
        <v>0.8</v>
      </c>
      <c r="M9" s="189" t="s">
        <v>1</v>
      </c>
      <c r="N9" s="169"/>
      <c r="O9" s="170"/>
    </row>
    <row r="10" spans="1:15" ht="15" customHeight="1" x14ac:dyDescent="0.15">
      <c r="A10" s="164"/>
      <c r="B10" s="169"/>
      <c r="C10" s="169"/>
      <c r="D10" s="169"/>
      <c r="E10" s="169"/>
      <c r="F10" s="169"/>
      <c r="G10" s="169"/>
      <c r="H10" s="169"/>
      <c r="I10" s="169"/>
      <c r="J10" s="169"/>
      <c r="K10" s="189"/>
      <c r="L10" s="190"/>
      <c r="M10" s="189"/>
      <c r="N10" s="169"/>
      <c r="O10" s="170"/>
    </row>
    <row r="11" spans="1:15" ht="15" customHeight="1" x14ac:dyDescent="0.15">
      <c r="A11" s="164"/>
      <c r="B11" s="169"/>
      <c r="C11" s="169"/>
      <c r="D11" s="169"/>
      <c r="E11" s="169"/>
      <c r="F11" s="169"/>
      <c r="G11" s="169"/>
      <c r="H11" s="169"/>
      <c r="I11" s="169"/>
      <c r="J11" s="169"/>
      <c r="K11" s="189" t="s">
        <v>22</v>
      </c>
      <c r="L11" s="190">
        <v>0.1</v>
      </c>
      <c r="M11" s="189" t="s">
        <v>1</v>
      </c>
      <c r="N11" s="169"/>
      <c r="O11" s="170"/>
    </row>
    <row r="12" spans="1:15" ht="15" customHeight="1" x14ac:dyDescent="0.15">
      <c r="A12" s="164"/>
      <c r="B12" s="169"/>
      <c r="C12" s="169"/>
      <c r="D12" s="169"/>
      <c r="E12" s="169"/>
      <c r="F12" s="169"/>
      <c r="G12" s="169"/>
      <c r="H12" s="169"/>
      <c r="I12" s="169"/>
      <c r="J12" s="169"/>
      <c r="K12" s="189" t="s">
        <v>23</v>
      </c>
      <c r="L12" s="190">
        <v>0.05</v>
      </c>
      <c r="M12" s="189" t="s">
        <v>1</v>
      </c>
      <c r="N12" s="169"/>
      <c r="O12" s="170"/>
    </row>
    <row r="13" spans="1:15" ht="15" customHeight="1" x14ac:dyDescent="0.15">
      <c r="A13" s="164"/>
      <c r="B13" s="169"/>
      <c r="C13" s="169"/>
      <c r="D13" s="169"/>
      <c r="E13" s="169"/>
      <c r="F13" s="169"/>
      <c r="G13" s="169"/>
      <c r="H13" s="169"/>
      <c r="I13" s="169"/>
      <c r="J13" s="169"/>
      <c r="K13" s="189" t="s">
        <v>24</v>
      </c>
      <c r="L13" s="190">
        <v>0.4</v>
      </c>
      <c r="M13" s="189" t="s">
        <v>1</v>
      </c>
      <c r="N13" s="169"/>
      <c r="O13" s="170"/>
    </row>
    <row r="14" spans="1:15" ht="15" customHeight="1" x14ac:dyDescent="0.15">
      <c r="A14" s="164"/>
      <c r="B14" s="169"/>
      <c r="C14" s="169"/>
      <c r="D14" s="169"/>
      <c r="E14" s="169"/>
      <c r="F14" s="169"/>
      <c r="G14" s="169"/>
      <c r="H14" s="169"/>
      <c r="I14" s="169"/>
      <c r="J14" s="169"/>
      <c r="K14" s="189" t="s">
        <v>25</v>
      </c>
      <c r="L14" s="190">
        <f>SUM(L11:L13)+0.1</f>
        <v>0.65</v>
      </c>
      <c r="M14" s="189" t="s">
        <v>1</v>
      </c>
      <c r="N14" s="169"/>
      <c r="O14" s="170"/>
    </row>
    <row r="15" spans="1:15" ht="15" customHeight="1" x14ac:dyDescent="0.15">
      <c r="A15" s="164"/>
      <c r="B15" s="169"/>
      <c r="C15" s="169"/>
      <c r="D15" s="169"/>
      <c r="E15" s="169"/>
      <c r="F15" s="169"/>
      <c r="G15" s="169"/>
      <c r="H15" s="169"/>
      <c r="I15" s="169"/>
      <c r="J15" s="169"/>
      <c r="K15" s="189" t="s">
        <v>26</v>
      </c>
      <c r="L15" s="190">
        <v>0.5</v>
      </c>
      <c r="M15" s="189" t="s">
        <v>1</v>
      </c>
      <c r="N15" s="169"/>
      <c r="O15" s="170"/>
    </row>
    <row r="16" spans="1:15" ht="15" customHeight="1" x14ac:dyDescent="0.15">
      <c r="A16" s="164"/>
      <c r="B16" s="169"/>
      <c r="C16" s="169"/>
      <c r="D16" s="169"/>
      <c r="E16" s="169"/>
      <c r="F16" s="169"/>
      <c r="G16" s="169"/>
      <c r="H16" s="169"/>
      <c r="I16" s="169"/>
      <c r="J16" s="169"/>
      <c r="K16" s="189" t="s">
        <v>27</v>
      </c>
      <c r="L16" s="191">
        <v>0</v>
      </c>
      <c r="M16" s="189"/>
      <c r="N16" s="169"/>
      <c r="O16" s="170"/>
    </row>
    <row r="17" spans="1:15" ht="15" customHeight="1" x14ac:dyDescent="0.15">
      <c r="A17" s="274" t="s">
        <v>46</v>
      </c>
      <c r="B17" s="275"/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6"/>
    </row>
    <row r="18" spans="1:15" ht="15" customHeight="1" x14ac:dyDescent="0.15">
      <c r="A18" s="187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207"/>
    </row>
    <row r="19" spans="1:15" ht="24.95" customHeight="1" thickBot="1" x14ac:dyDescent="0.2">
      <c r="A19" s="171" t="s">
        <v>2</v>
      </c>
      <c r="B19" s="172" t="s">
        <v>3</v>
      </c>
      <c r="C19" s="271" t="s">
        <v>15</v>
      </c>
      <c r="D19" s="272"/>
      <c r="E19" s="272"/>
      <c r="F19" s="272"/>
      <c r="G19" s="272"/>
      <c r="H19" s="272"/>
      <c r="I19" s="272"/>
      <c r="J19" s="272"/>
      <c r="K19" s="192"/>
      <c r="L19" s="192" t="s">
        <v>0</v>
      </c>
      <c r="M19" s="192"/>
      <c r="N19" s="193" t="s">
        <v>4</v>
      </c>
      <c r="O19" s="173" t="s">
        <v>5</v>
      </c>
    </row>
    <row r="20" spans="1:15" ht="24.95" customHeight="1" thickTop="1" x14ac:dyDescent="0.15">
      <c r="A20" s="174" t="s">
        <v>6</v>
      </c>
      <c r="B20" s="175" t="s">
        <v>7</v>
      </c>
      <c r="C20" s="176"/>
      <c r="D20" s="273" t="str">
        <f>L6&amp;"×"&amp;L7</f>
        <v>1.1×0.9</v>
      </c>
      <c r="E20" s="273"/>
      <c r="F20" s="273"/>
      <c r="G20" s="273"/>
      <c r="H20" s="273"/>
      <c r="I20" s="194" t="s">
        <v>28</v>
      </c>
      <c r="J20" s="179">
        <f>L6*L7</f>
        <v>0.9900000000000001</v>
      </c>
      <c r="K20" s="194" t="s">
        <v>16</v>
      </c>
      <c r="L20" s="195">
        <f>$B$4</f>
        <v>1</v>
      </c>
      <c r="M20" s="194"/>
      <c r="N20" s="179">
        <f>J20*L20</f>
        <v>0.9900000000000001</v>
      </c>
      <c r="O20" s="197" t="s">
        <v>31</v>
      </c>
    </row>
    <row r="21" spans="1:15" ht="24.95" customHeight="1" x14ac:dyDescent="0.15">
      <c r="A21" s="174" t="s">
        <v>14</v>
      </c>
      <c r="B21" s="175" t="s">
        <v>51</v>
      </c>
      <c r="C21" s="176"/>
      <c r="D21" s="273" t="str">
        <f>L8&amp;"×"&amp;L9&amp;"×"&amp;L13&amp;""</f>
        <v>1×0.8×0.4</v>
      </c>
      <c r="E21" s="273"/>
      <c r="F21" s="273"/>
      <c r="G21" s="273"/>
      <c r="H21" s="273"/>
      <c r="I21" s="194" t="s">
        <v>28</v>
      </c>
      <c r="J21" s="179">
        <f>L8*L9*L13</f>
        <v>0.32000000000000006</v>
      </c>
      <c r="K21" s="194" t="s">
        <v>16</v>
      </c>
      <c r="L21" s="195">
        <f t="shared" ref="L21:L27" si="0">$B$4</f>
        <v>1</v>
      </c>
      <c r="M21" s="194"/>
      <c r="N21" s="179">
        <f t="shared" ref="N21:N24" si="1">J21*L21</f>
        <v>0.32000000000000006</v>
      </c>
      <c r="O21" s="197" t="s">
        <v>29</v>
      </c>
    </row>
    <row r="22" spans="1:15" ht="24.95" customHeight="1" x14ac:dyDescent="0.15">
      <c r="A22" s="177" t="s">
        <v>8</v>
      </c>
      <c r="B22" s="178"/>
      <c r="C22" s="176"/>
      <c r="D22" s="266" t="str">
        <f>"("&amp;L8&amp;"＋"&amp;L9&amp;")×"&amp;L13&amp;"×2"</f>
        <v>(1＋0.8)×0.4×2</v>
      </c>
      <c r="E22" s="266"/>
      <c r="F22" s="266"/>
      <c r="G22" s="266"/>
      <c r="H22" s="266"/>
      <c r="I22" s="194" t="s">
        <v>28</v>
      </c>
      <c r="J22" s="179">
        <f>(L8+L9)*L13*2</f>
        <v>1.4400000000000002</v>
      </c>
      <c r="K22" s="194" t="s">
        <v>16</v>
      </c>
      <c r="L22" s="195">
        <f t="shared" si="0"/>
        <v>1</v>
      </c>
      <c r="M22" s="194"/>
      <c r="N22" s="179">
        <f t="shared" si="1"/>
        <v>1.4400000000000002</v>
      </c>
      <c r="O22" s="197" t="s">
        <v>30</v>
      </c>
    </row>
    <row r="23" spans="1:15" ht="24.95" customHeight="1" x14ac:dyDescent="0.15">
      <c r="A23" s="174" t="s">
        <v>9</v>
      </c>
      <c r="B23" s="175" t="s">
        <v>52</v>
      </c>
      <c r="C23" s="176"/>
      <c r="D23" s="266" t="str">
        <f>L6&amp;"×"&amp;L7&amp;"×"&amp;L12</f>
        <v>1.1×0.9×0.05</v>
      </c>
      <c r="E23" s="266"/>
      <c r="F23" s="266"/>
      <c r="G23" s="266"/>
      <c r="H23" s="266"/>
      <c r="I23" s="194" t="s">
        <v>28</v>
      </c>
      <c r="J23" s="179">
        <f>L6*L7*L12</f>
        <v>4.9500000000000009E-2</v>
      </c>
      <c r="K23" s="194" t="s">
        <v>16</v>
      </c>
      <c r="L23" s="195">
        <f t="shared" si="0"/>
        <v>1</v>
      </c>
      <c r="M23" s="194"/>
      <c r="N23" s="179">
        <f t="shared" si="1"/>
        <v>4.9500000000000009E-2</v>
      </c>
      <c r="O23" s="197" t="s">
        <v>29</v>
      </c>
    </row>
    <row r="24" spans="1:15" ht="24.95" customHeight="1" x14ac:dyDescent="0.15">
      <c r="A24" s="174" t="s">
        <v>10</v>
      </c>
      <c r="B24" s="175"/>
      <c r="C24" s="176"/>
      <c r="D24" s="266" t="str">
        <f>"("&amp;L6&amp;"＋"&amp;L7&amp;")×"&amp;L12&amp;"×2"</f>
        <v>(1.1＋0.9)×0.05×2</v>
      </c>
      <c r="E24" s="266"/>
      <c r="F24" s="266"/>
      <c r="G24" s="266"/>
      <c r="H24" s="266"/>
      <c r="I24" s="194" t="s">
        <v>28</v>
      </c>
      <c r="J24" s="179">
        <f>(L6+L7)*L12*2</f>
        <v>0.2</v>
      </c>
      <c r="K24" s="194" t="s">
        <v>16</v>
      </c>
      <c r="L24" s="195">
        <f t="shared" si="0"/>
        <v>1</v>
      </c>
      <c r="M24" s="194"/>
      <c r="N24" s="179">
        <f t="shared" si="1"/>
        <v>0.2</v>
      </c>
      <c r="O24" s="197" t="s">
        <v>30</v>
      </c>
    </row>
    <row r="25" spans="1:15" ht="33.75" customHeight="1" x14ac:dyDescent="0.15">
      <c r="A25" s="174" t="s">
        <v>11</v>
      </c>
      <c r="B25" s="175"/>
      <c r="C25" s="198"/>
      <c r="D25" s="266" t="str">
        <f>IF(L16=0,"("&amp;L8&amp;"＋"&amp;L15&amp;"×2)×("&amp;L9&amp;"＋"&amp;L15&amp;"×2)×"&amp;L14,"(("&amp;L8&amp;"＋"&amp;L15&amp;"×2)×("&amp;L9&amp;"＋"&amp;L15&amp;"×2)＋("&amp;L8&amp;"＋"&amp;L15&amp;"×2＋"&amp;L16/10&amp;"×"&amp;L14&amp;"×2)×("&amp;L9&amp;"＋"&amp;L15&amp;"×2＋"&amp;L16/10&amp;"×"&amp;L14&amp;"×2))×"&amp;L14&amp;"÷2")</f>
        <v>(1＋0.5×2)×(0.8＋0.5×2)×0.65</v>
      </c>
      <c r="E25" s="266"/>
      <c r="F25" s="266"/>
      <c r="G25" s="266"/>
      <c r="H25" s="266"/>
      <c r="I25" s="194" t="s">
        <v>28</v>
      </c>
      <c r="J25" s="179">
        <f>IF(L16=0,(L8+L15*2)*(L9+L15*2)*L14,((L8+L15*2)*(L9+L15*2)+(L8+L15*2+L16/10*L14*2)*(L9+L15*2+L16/10*L14*2))*L14/2)</f>
        <v>2.3400000000000003</v>
      </c>
      <c r="K25" s="194" t="s">
        <v>16</v>
      </c>
      <c r="L25" s="195">
        <f t="shared" si="0"/>
        <v>1</v>
      </c>
      <c r="M25" s="194"/>
      <c r="N25" s="179">
        <f>J25*L25</f>
        <v>2.3400000000000003</v>
      </c>
      <c r="O25" s="197" t="s">
        <v>29</v>
      </c>
    </row>
    <row r="26" spans="1:15" ht="24.95" customHeight="1" x14ac:dyDescent="0.15">
      <c r="A26" s="174" t="s">
        <v>12</v>
      </c>
      <c r="B26" s="175"/>
      <c r="C26" s="176"/>
      <c r="D26" s="266" t="str">
        <f>L6&amp;"×"&amp;L7&amp;"×("&amp;L11&amp;"＋"&amp;L12&amp;")＋"&amp;L8&amp;"×"&amp;L9&amp;"×"&amp;L13</f>
        <v>1.1×0.9×(0.1＋0.05)＋1×0.8×0.4</v>
      </c>
      <c r="E26" s="266"/>
      <c r="F26" s="266"/>
      <c r="G26" s="266"/>
      <c r="H26" s="266"/>
      <c r="I26" s="194" t="s">
        <v>28</v>
      </c>
      <c r="J26" s="179">
        <f>L6*L7*(L11+L12)+L8*L9*L13</f>
        <v>0.46850000000000014</v>
      </c>
      <c r="K26" s="194" t="s">
        <v>16</v>
      </c>
      <c r="L26" s="195">
        <f t="shared" si="0"/>
        <v>1</v>
      </c>
      <c r="M26" s="194"/>
      <c r="N26" s="179">
        <f>J26*L26</f>
        <v>0.46850000000000014</v>
      </c>
      <c r="O26" s="197" t="s">
        <v>29</v>
      </c>
    </row>
    <row r="27" spans="1:15" ht="24.95" customHeight="1" x14ac:dyDescent="0.15">
      <c r="A27" s="174" t="s">
        <v>13</v>
      </c>
      <c r="B27" s="175"/>
      <c r="C27" s="176"/>
      <c r="D27" s="266" t="str">
        <f>J25&amp;"-"&amp;J26</f>
        <v>2.34-0.4685</v>
      </c>
      <c r="E27" s="266"/>
      <c r="F27" s="266"/>
      <c r="G27" s="266"/>
      <c r="H27" s="266"/>
      <c r="I27" s="194" t="s">
        <v>28</v>
      </c>
      <c r="J27" s="179">
        <f>J25-J26</f>
        <v>1.8715000000000002</v>
      </c>
      <c r="K27" s="194" t="s">
        <v>16</v>
      </c>
      <c r="L27" s="195">
        <f t="shared" si="0"/>
        <v>1</v>
      </c>
      <c r="M27" s="194"/>
      <c r="N27" s="179">
        <f>J27*L27</f>
        <v>1.8715000000000002</v>
      </c>
      <c r="O27" s="197" t="s">
        <v>29</v>
      </c>
    </row>
    <row r="28" spans="1:15" ht="24.95" customHeight="1" x14ac:dyDescent="0.15">
      <c r="A28" s="174"/>
      <c r="B28" s="175"/>
      <c r="C28" s="176"/>
      <c r="D28" s="266"/>
      <c r="E28" s="266"/>
      <c r="F28" s="266"/>
      <c r="G28" s="266"/>
      <c r="H28" s="266"/>
      <c r="I28" s="194"/>
      <c r="J28" s="179"/>
      <c r="K28" s="194"/>
      <c r="L28" s="195"/>
      <c r="M28" s="194"/>
      <c r="N28" s="196"/>
      <c r="O28" s="197"/>
    </row>
    <row r="29" spans="1:15" ht="24.95" customHeight="1" x14ac:dyDescent="0.15">
      <c r="A29" s="174"/>
      <c r="B29" s="175"/>
      <c r="C29" s="176"/>
      <c r="D29" s="266"/>
      <c r="E29" s="266"/>
      <c r="F29" s="266"/>
      <c r="G29" s="266"/>
      <c r="H29" s="266"/>
      <c r="I29" s="194"/>
      <c r="J29" s="179"/>
      <c r="K29" s="194"/>
      <c r="L29" s="195"/>
      <c r="M29" s="194"/>
      <c r="N29" s="196"/>
      <c r="O29" s="197"/>
    </row>
    <row r="30" spans="1:15" ht="24.95" customHeight="1" x14ac:dyDescent="0.15">
      <c r="A30" s="174"/>
      <c r="B30" s="175"/>
      <c r="C30" s="176"/>
      <c r="D30" s="266"/>
      <c r="E30" s="266"/>
      <c r="F30" s="266"/>
      <c r="G30" s="266"/>
      <c r="H30" s="266"/>
      <c r="I30" s="194"/>
      <c r="J30" s="179"/>
      <c r="K30" s="194"/>
      <c r="L30" s="195"/>
      <c r="M30" s="194"/>
      <c r="N30" s="196"/>
      <c r="O30" s="197"/>
    </row>
    <row r="31" spans="1:15" ht="24.95" customHeight="1" x14ac:dyDescent="0.15">
      <c r="A31" s="180"/>
      <c r="B31" s="181"/>
      <c r="C31" s="199"/>
      <c r="D31" s="266"/>
      <c r="E31" s="266"/>
      <c r="F31" s="266"/>
      <c r="G31" s="266"/>
      <c r="H31" s="266"/>
      <c r="I31" s="200"/>
      <c r="J31" s="182"/>
      <c r="K31" s="201"/>
      <c r="L31" s="195"/>
      <c r="M31" s="201"/>
      <c r="N31" s="182"/>
      <c r="O31" s="202"/>
    </row>
    <row r="32" spans="1:15" ht="24.95" customHeight="1" x14ac:dyDescent="0.15">
      <c r="A32" s="203"/>
      <c r="B32" s="183"/>
      <c r="C32" s="204"/>
      <c r="D32" s="267"/>
      <c r="E32" s="267"/>
      <c r="F32" s="267"/>
      <c r="G32" s="267"/>
      <c r="H32" s="267"/>
      <c r="I32" s="205"/>
      <c r="J32" s="184"/>
      <c r="K32" s="205"/>
      <c r="L32" s="184"/>
      <c r="M32" s="205"/>
      <c r="N32" s="184"/>
      <c r="O32" s="206"/>
    </row>
  </sheetData>
  <mergeCells count="16">
    <mergeCell ref="D23:H23"/>
    <mergeCell ref="A1:O1"/>
    <mergeCell ref="C19:J19"/>
    <mergeCell ref="D20:H20"/>
    <mergeCell ref="D21:H21"/>
    <mergeCell ref="D22:H22"/>
    <mergeCell ref="A17:O17"/>
    <mergeCell ref="D31:H31"/>
    <mergeCell ref="D32:H32"/>
    <mergeCell ref="D26:H26"/>
    <mergeCell ref="D24:H24"/>
    <mergeCell ref="D28:H28"/>
    <mergeCell ref="D29:H29"/>
    <mergeCell ref="D30:H30"/>
    <mergeCell ref="D25:H25"/>
    <mergeCell ref="D27:H27"/>
  </mergeCells>
  <phoneticPr fontId="1"/>
  <pageMargins left="0.52083333333333337" right="0.39370078740157483" top="0.39370078740157483" bottom="0.39370078740157483" header="0.11811023622047245" footer="0.31496062992125984"/>
  <pageSetup paperSize="9" orientation="portrait" r:id="rId1"/>
  <headerFooter>
    <oddHeader>&amp;R&amp;9&amp;P/&amp;N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2"/>
  <sheetViews>
    <sheetView view="pageBreakPreview" zoomScaleNormal="100" zoomScaleSheetLayoutView="100" workbookViewId="0">
      <selection sqref="A1:O1"/>
    </sheetView>
  </sheetViews>
  <sheetFormatPr defaultRowHeight="24.95" customHeight="1" x14ac:dyDescent="0.15"/>
  <cols>
    <col min="1" max="2" width="13" style="163" customWidth="1"/>
    <col min="3" max="3" width="1.5" style="163" customWidth="1"/>
    <col min="4" max="8" width="5.75" style="163" customWidth="1"/>
    <col min="9" max="9" width="4" style="163" customWidth="1"/>
    <col min="10" max="10" width="10.875" style="163" customWidth="1"/>
    <col min="11" max="11" width="4" style="163" customWidth="1"/>
    <col min="12" max="12" width="6" style="163" customWidth="1"/>
    <col min="13" max="13" width="4" style="163" customWidth="1"/>
    <col min="14" max="14" width="6" style="163" customWidth="1"/>
    <col min="15" max="15" width="4" style="163" customWidth="1"/>
    <col min="16" max="17" width="9" style="163"/>
    <col min="18" max="18" width="17.625" style="163" customWidth="1"/>
    <col min="19" max="256" width="9" style="163"/>
    <col min="257" max="258" width="13" style="163" customWidth="1"/>
    <col min="259" max="259" width="4" style="163" customWidth="1"/>
    <col min="260" max="260" width="6" style="163" customWidth="1"/>
    <col min="261" max="261" width="4" style="163" customWidth="1"/>
    <col min="262" max="262" width="6" style="163" customWidth="1"/>
    <col min="263" max="263" width="4" style="163" customWidth="1"/>
    <col min="264" max="264" width="6" style="163" customWidth="1"/>
    <col min="265" max="265" width="4" style="163" customWidth="1"/>
    <col min="266" max="266" width="6" style="163" customWidth="1"/>
    <col min="267" max="267" width="4" style="163" customWidth="1"/>
    <col min="268" max="268" width="6" style="163" customWidth="1"/>
    <col min="269" max="269" width="4" style="163" customWidth="1"/>
    <col min="270" max="270" width="6" style="163" customWidth="1"/>
    <col min="271" max="271" width="4" style="163" customWidth="1"/>
    <col min="272" max="512" width="9" style="163"/>
    <col min="513" max="514" width="13" style="163" customWidth="1"/>
    <col min="515" max="515" width="4" style="163" customWidth="1"/>
    <col min="516" max="516" width="6" style="163" customWidth="1"/>
    <col min="517" max="517" width="4" style="163" customWidth="1"/>
    <col min="518" max="518" width="6" style="163" customWidth="1"/>
    <col min="519" max="519" width="4" style="163" customWidth="1"/>
    <col min="520" max="520" width="6" style="163" customWidth="1"/>
    <col min="521" max="521" width="4" style="163" customWidth="1"/>
    <col min="522" max="522" width="6" style="163" customWidth="1"/>
    <col min="523" max="523" width="4" style="163" customWidth="1"/>
    <col min="524" max="524" width="6" style="163" customWidth="1"/>
    <col min="525" max="525" width="4" style="163" customWidth="1"/>
    <col min="526" max="526" width="6" style="163" customWidth="1"/>
    <col min="527" max="527" width="4" style="163" customWidth="1"/>
    <col min="528" max="768" width="9" style="163"/>
    <col min="769" max="770" width="13" style="163" customWidth="1"/>
    <col min="771" max="771" width="4" style="163" customWidth="1"/>
    <col min="772" max="772" width="6" style="163" customWidth="1"/>
    <col min="773" max="773" width="4" style="163" customWidth="1"/>
    <col min="774" max="774" width="6" style="163" customWidth="1"/>
    <col min="775" max="775" width="4" style="163" customWidth="1"/>
    <col min="776" max="776" width="6" style="163" customWidth="1"/>
    <col min="777" max="777" width="4" style="163" customWidth="1"/>
    <col min="778" max="778" width="6" style="163" customWidth="1"/>
    <col min="779" max="779" width="4" style="163" customWidth="1"/>
    <col min="780" max="780" width="6" style="163" customWidth="1"/>
    <col min="781" max="781" width="4" style="163" customWidth="1"/>
    <col min="782" max="782" width="6" style="163" customWidth="1"/>
    <col min="783" max="783" width="4" style="163" customWidth="1"/>
    <col min="784" max="1024" width="9" style="163"/>
    <col min="1025" max="1026" width="13" style="163" customWidth="1"/>
    <col min="1027" max="1027" width="4" style="163" customWidth="1"/>
    <col min="1028" max="1028" width="6" style="163" customWidth="1"/>
    <col min="1029" max="1029" width="4" style="163" customWidth="1"/>
    <col min="1030" max="1030" width="6" style="163" customWidth="1"/>
    <col min="1031" max="1031" width="4" style="163" customWidth="1"/>
    <col min="1032" max="1032" width="6" style="163" customWidth="1"/>
    <col min="1033" max="1033" width="4" style="163" customWidth="1"/>
    <col min="1034" max="1034" width="6" style="163" customWidth="1"/>
    <col min="1035" max="1035" width="4" style="163" customWidth="1"/>
    <col min="1036" max="1036" width="6" style="163" customWidth="1"/>
    <col min="1037" max="1037" width="4" style="163" customWidth="1"/>
    <col min="1038" max="1038" width="6" style="163" customWidth="1"/>
    <col min="1039" max="1039" width="4" style="163" customWidth="1"/>
    <col min="1040" max="1280" width="9" style="163"/>
    <col min="1281" max="1282" width="13" style="163" customWidth="1"/>
    <col min="1283" max="1283" width="4" style="163" customWidth="1"/>
    <col min="1284" max="1284" width="6" style="163" customWidth="1"/>
    <col min="1285" max="1285" width="4" style="163" customWidth="1"/>
    <col min="1286" max="1286" width="6" style="163" customWidth="1"/>
    <col min="1287" max="1287" width="4" style="163" customWidth="1"/>
    <col min="1288" max="1288" width="6" style="163" customWidth="1"/>
    <col min="1289" max="1289" width="4" style="163" customWidth="1"/>
    <col min="1290" max="1290" width="6" style="163" customWidth="1"/>
    <col min="1291" max="1291" width="4" style="163" customWidth="1"/>
    <col min="1292" max="1292" width="6" style="163" customWidth="1"/>
    <col min="1293" max="1293" width="4" style="163" customWidth="1"/>
    <col min="1294" max="1294" width="6" style="163" customWidth="1"/>
    <col min="1295" max="1295" width="4" style="163" customWidth="1"/>
    <col min="1296" max="1536" width="9" style="163"/>
    <col min="1537" max="1538" width="13" style="163" customWidth="1"/>
    <col min="1539" max="1539" width="4" style="163" customWidth="1"/>
    <col min="1540" max="1540" width="6" style="163" customWidth="1"/>
    <col min="1541" max="1541" width="4" style="163" customWidth="1"/>
    <col min="1542" max="1542" width="6" style="163" customWidth="1"/>
    <col min="1543" max="1543" width="4" style="163" customWidth="1"/>
    <col min="1544" max="1544" width="6" style="163" customWidth="1"/>
    <col min="1545" max="1545" width="4" style="163" customWidth="1"/>
    <col min="1546" max="1546" width="6" style="163" customWidth="1"/>
    <col min="1547" max="1547" width="4" style="163" customWidth="1"/>
    <col min="1548" max="1548" width="6" style="163" customWidth="1"/>
    <col min="1549" max="1549" width="4" style="163" customWidth="1"/>
    <col min="1550" max="1550" width="6" style="163" customWidth="1"/>
    <col min="1551" max="1551" width="4" style="163" customWidth="1"/>
    <col min="1552" max="1792" width="9" style="163"/>
    <col min="1793" max="1794" width="13" style="163" customWidth="1"/>
    <col min="1795" max="1795" width="4" style="163" customWidth="1"/>
    <col min="1796" max="1796" width="6" style="163" customWidth="1"/>
    <col min="1797" max="1797" width="4" style="163" customWidth="1"/>
    <col min="1798" max="1798" width="6" style="163" customWidth="1"/>
    <col min="1799" max="1799" width="4" style="163" customWidth="1"/>
    <col min="1800" max="1800" width="6" style="163" customWidth="1"/>
    <col min="1801" max="1801" width="4" style="163" customWidth="1"/>
    <col min="1802" max="1802" width="6" style="163" customWidth="1"/>
    <col min="1803" max="1803" width="4" style="163" customWidth="1"/>
    <col min="1804" max="1804" width="6" style="163" customWidth="1"/>
    <col min="1805" max="1805" width="4" style="163" customWidth="1"/>
    <col min="1806" max="1806" width="6" style="163" customWidth="1"/>
    <col min="1807" max="1807" width="4" style="163" customWidth="1"/>
    <col min="1808" max="2048" width="9" style="163"/>
    <col min="2049" max="2050" width="13" style="163" customWidth="1"/>
    <col min="2051" max="2051" width="4" style="163" customWidth="1"/>
    <col min="2052" max="2052" width="6" style="163" customWidth="1"/>
    <col min="2053" max="2053" width="4" style="163" customWidth="1"/>
    <col min="2054" max="2054" width="6" style="163" customWidth="1"/>
    <col min="2055" max="2055" width="4" style="163" customWidth="1"/>
    <col min="2056" max="2056" width="6" style="163" customWidth="1"/>
    <col min="2057" max="2057" width="4" style="163" customWidth="1"/>
    <col min="2058" max="2058" width="6" style="163" customWidth="1"/>
    <col min="2059" max="2059" width="4" style="163" customWidth="1"/>
    <col min="2060" max="2060" width="6" style="163" customWidth="1"/>
    <col min="2061" max="2061" width="4" style="163" customWidth="1"/>
    <col min="2062" max="2062" width="6" style="163" customWidth="1"/>
    <col min="2063" max="2063" width="4" style="163" customWidth="1"/>
    <col min="2064" max="2304" width="9" style="163"/>
    <col min="2305" max="2306" width="13" style="163" customWidth="1"/>
    <col min="2307" max="2307" width="4" style="163" customWidth="1"/>
    <col min="2308" max="2308" width="6" style="163" customWidth="1"/>
    <col min="2309" max="2309" width="4" style="163" customWidth="1"/>
    <col min="2310" max="2310" width="6" style="163" customWidth="1"/>
    <col min="2311" max="2311" width="4" style="163" customWidth="1"/>
    <col min="2312" max="2312" width="6" style="163" customWidth="1"/>
    <col min="2313" max="2313" width="4" style="163" customWidth="1"/>
    <col min="2314" max="2314" width="6" style="163" customWidth="1"/>
    <col min="2315" max="2315" width="4" style="163" customWidth="1"/>
    <col min="2316" max="2316" width="6" style="163" customWidth="1"/>
    <col min="2317" max="2317" width="4" style="163" customWidth="1"/>
    <col min="2318" max="2318" width="6" style="163" customWidth="1"/>
    <col min="2319" max="2319" width="4" style="163" customWidth="1"/>
    <col min="2320" max="2560" width="9" style="163"/>
    <col min="2561" max="2562" width="13" style="163" customWidth="1"/>
    <col min="2563" max="2563" width="4" style="163" customWidth="1"/>
    <col min="2564" max="2564" width="6" style="163" customWidth="1"/>
    <col min="2565" max="2565" width="4" style="163" customWidth="1"/>
    <col min="2566" max="2566" width="6" style="163" customWidth="1"/>
    <col min="2567" max="2567" width="4" style="163" customWidth="1"/>
    <col min="2568" max="2568" width="6" style="163" customWidth="1"/>
    <col min="2569" max="2569" width="4" style="163" customWidth="1"/>
    <col min="2570" max="2570" width="6" style="163" customWidth="1"/>
    <col min="2571" max="2571" width="4" style="163" customWidth="1"/>
    <col min="2572" max="2572" width="6" style="163" customWidth="1"/>
    <col min="2573" max="2573" width="4" style="163" customWidth="1"/>
    <col min="2574" max="2574" width="6" style="163" customWidth="1"/>
    <col min="2575" max="2575" width="4" style="163" customWidth="1"/>
    <col min="2576" max="2816" width="9" style="163"/>
    <col min="2817" max="2818" width="13" style="163" customWidth="1"/>
    <col min="2819" max="2819" width="4" style="163" customWidth="1"/>
    <col min="2820" max="2820" width="6" style="163" customWidth="1"/>
    <col min="2821" max="2821" width="4" style="163" customWidth="1"/>
    <col min="2822" max="2822" width="6" style="163" customWidth="1"/>
    <col min="2823" max="2823" width="4" style="163" customWidth="1"/>
    <col min="2824" max="2824" width="6" style="163" customWidth="1"/>
    <col min="2825" max="2825" width="4" style="163" customWidth="1"/>
    <col min="2826" max="2826" width="6" style="163" customWidth="1"/>
    <col min="2827" max="2827" width="4" style="163" customWidth="1"/>
    <col min="2828" max="2828" width="6" style="163" customWidth="1"/>
    <col min="2829" max="2829" width="4" style="163" customWidth="1"/>
    <col min="2830" max="2830" width="6" style="163" customWidth="1"/>
    <col min="2831" max="2831" width="4" style="163" customWidth="1"/>
    <col min="2832" max="3072" width="9" style="163"/>
    <col min="3073" max="3074" width="13" style="163" customWidth="1"/>
    <col min="3075" max="3075" width="4" style="163" customWidth="1"/>
    <col min="3076" max="3076" width="6" style="163" customWidth="1"/>
    <col min="3077" max="3077" width="4" style="163" customWidth="1"/>
    <col min="3078" max="3078" width="6" style="163" customWidth="1"/>
    <col min="3079" max="3079" width="4" style="163" customWidth="1"/>
    <col min="3080" max="3080" width="6" style="163" customWidth="1"/>
    <col min="3081" max="3081" width="4" style="163" customWidth="1"/>
    <col min="3082" max="3082" width="6" style="163" customWidth="1"/>
    <col min="3083" max="3083" width="4" style="163" customWidth="1"/>
    <col min="3084" max="3084" width="6" style="163" customWidth="1"/>
    <col min="3085" max="3085" width="4" style="163" customWidth="1"/>
    <col min="3086" max="3086" width="6" style="163" customWidth="1"/>
    <col min="3087" max="3087" width="4" style="163" customWidth="1"/>
    <col min="3088" max="3328" width="9" style="163"/>
    <col min="3329" max="3330" width="13" style="163" customWidth="1"/>
    <col min="3331" max="3331" width="4" style="163" customWidth="1"/>
    <col min="3332" max="3332" width="6" style="163" customWidth="1"/>
    <col min="3333" max="3333" width="4" style="163" customWidth="1"/>
    <col min="3334" max="3334" width="6" style="163" customWidth="1"/>
    <col min="3335" max="3335" width="4" style="163" customWidth="1"/>
    <col min="3336" max="3336" width="6" style="163" customWidth="1"/>
    <col min="3337" max="3337" width="4" style="163" customWidth="1"/>
    <col min="3338" max="3338" width="6" style="163" customWidth="1"/>
    <col min="3339" max="3339" width="4" style="163" customWidth="1"/>
    <col min="3340" max="3340" width="6" style="163" customWidth="1"/>
    <col min="3341" max="3341" width="4" style="163" customWidth="1"/>
    <col min="3342" max="3342" width="6" style="163" customWidth="1"/>
    <col min="3343" max="3343" width="4" style="163" customWidth="1"/>
    <col min="3344" max="3584" width="9" style="163"/>
    <col min="3585" max="3586" width="13" style="163" customWidth="1"/>
    <col min="3587" max="3587" width="4" style="163" customWidth="1"/>
    <col min="3588" max="3588" width="6" style="163" customWidth="1"/>
    <col min="3589" max="3589" width="4" style="163" customWidth="1"/>
    <col min="3590" max="3590" width="6" style="163" customWidth="1"/>
    <col min="3591" max="3591" width="4" style="163" customWidth="1"/>
    <col min="3592" max="3592" width="6" style="163" customWidth="1"/>
    <col min="3593" max="3593" width="4" style="163" customWidth="1"/>
    <col min="3594" max="3594" width="6" style="163" customWidth="1"/>
    <col min="3595" max="3595" width="4" style="163" customWidth="1"/>
    <col min="3596" max="3596" width="6" style="163" customWidth="1"/>
    <col min="3597" max="3597" width="4" style="163" customWidth="1"/>
    <col min="3598" max="3598" width="6" style="163" customWidth="1"/>
    <col min="3599" max="3599" width="4" style="163" customWidth="1"/>
    <col min="3600" max="3840" width="9" style="163"/>
    <col min="3841" max="3842" width="13" style="163" customWidth="1"/>
    <col min="3843" max="3843" width="4" style="163" customWidth="1"/>
    <col min="3844" max="3844" width="6" style="163" customWidth="1"/>
    <col min="3845" max="3845" width="4" style="163" customWidth="1"/>
    <col min="3846" max="3846" width="6" style="163" customWidth="1"/>
    <col min="3847" max="3847" width="4" style="163" customWidth="1"/>
    <col min="3848" max="3848" width="6" style="163" customWidth="1"/>
    <col min="3849" max="3849" width="4" style="163" customWidth="1"/>
    <col min="3850" max="3850" width="6" style="163" customWidth="1"/>
    <col min="3851" max="3851" width="4" style="163" customWidth="1"/>
    <col min="3852" max="3852" width="6" style="163" customWidth="1"/>
    <col min="3853" max="3853" width="4" style="163" customWidth="1"/>
    <col min="3854" max="3854" width="6" style="163" customWidth="1"/>
    <col min="3855" max="3855" width="4" style="163" customWidth="1"/>
    <col min="3856" max="4096" width="9" style="163"/>
    <col min="4097" max="4098" width="13" style="163" customWidth="1"/>
    <col min="4099" max="4099" width="4" style="163" customWidth="1"/>
    <col min="4100" max="4100" width="6" style="163" customWidth="1"/>
    <col min="4101" max="4101" width="4" style="163" customWidth="1"/>
    <col min="4102" max="4102" width="6" style="163" customWidth="1"/>
    <col min="4103" max="4103" width="4" style="163" customWidth="1"/>
    <col min="4104" max="4104" width="6" style="163" customWidth="1"/>
    <col min="4105" max="4105" width="4" style="163" customWidth="1"/>
    <col min="4106" max="4106" width="6" style="163" customWidth="1"/>
    <col min="4107" max="4107" width="4" style="163" customWidth="1"/>
    <col min="4108" max="4108" width="6" style="163" customWidth="1"/>
    <col min="4109" max="4109" width="4" style="163" customWidth="1"/>
    <col min="4110" max="4110" width="6" style="163" customWidth="1"/>
    <col min="4111" max="4111" width="4" style="163" customWidth="1"/>
    <col min="4112" max="4352" width="9" style="163"/>
    <col min="4353" max="4354" width="13" style="163" customWidth="1"/>
    <col min="4355" max="4355" width="4" style="163" customWidth="1"/>
    <col min="4356" max="4356" width="6" style="163" customWidth="1"/>
    <col min="4357" max="4357" width="4" style="163" customWidth="1"/>
    <col min="4358" max="4358" width="6" style="163" customWidth="1"/>
    <col min="4359" max="4359" width="4" style="163" customWidth="1"/>
    <col min="4360" max="4360" width="6" style="163" customWidth="1"/>
    <col min="4361" max="4361" width="4" style="163" customWidth="1"/>
    <col min="4362" max="4362" width="6" style="163" customWidth="1"/>
    <col min="4363" max="4363" width="4" style="163" customWidth="1"/>
    <col min="4364" max="4364" width="6" style="163" customWidth="1"/>
    <col min="4365" max="4365" width="4" style="163" customWidth="1"/>
    <col min="4366" max="4366" width="6" style="163" customWidth="1"/>
    <col min="4367" max="4367" width="4" style="163" customWidth="1"/>
    <col min="4368" max="4608" width="9" style="163"/>
    <col min="4609" max="4610" width="13" style="163" customWidth="1"/>
    <col min="4611" max="4611" width="4" style="163" customWidth="1"/>
    <col min="4612" max="4612" width="6" style="163" customWidth="1"/>
    <col min="4613" max="4613" width="4" style="163" customWidth="1"/>
    <col min="4614" max="4614" width="6" style="163" customWidth="1"/>
    <col min="4615" max="4615" width="4" style="163" customWidth="1"/>
    <col min="4616" max="4616" width="6" style="163" customWidth="1"/>
    <col min="4617" max="4617" width="4" style="163" customWidth="1"/>
    <col min="4618" max="4618" width="6" style="163" customWidth="1"/>
    <col min="4619" max="4619" width="4" style="163" customWidth="1"/>
    <col min="4620" max="4620" width="6" style="163" customWidth="1"/>
    <col min="4621" max="4621" width="4" style="163" customWidth="1"/>
    <col min="4622" max="4622" width="6" style="163" customWidth="1"/>
    <col min="4623" max="4623" width="4" style="163" customWidth="1"/>
    <col min="4624" max="4864" width="9" style="163"/>
    <col min="4865" max="4866" width="13" style="163" customWidth="1"/>
    <col min="4867" max="4867" width="4" style="163" customWidth="1"/>
    <col min="4868" max="4868" width="6" style="163" customWidth="1"/>
    <col min="4869" max="4869" width="4" style="163" customWidth="1"/>
    <col min="4870" max="4870" width="6" style="163" customWidth="1"/>
    <col min="4871" max="4871" width="4" style="163" customWidth="1"/>
    <col min="4872" max="4872" width="6" style="163" customWidth="1"/>
    <col min="4873" max="4873" width="4" style="163" customWidth="1"/>
    <col min="4874" max="4874" width="6" style="163" customWidth="1"/>
    <col min="4875" max="4875" width="4" style="163" customWidth="1"/>
    <col min="4876" max="4876" width="6" style="163" customWidth="1"/>
    <col min="4877" max="4877" width="4" style="163" customWidth="1"/>
    <col min="4878" max="4878" width="6" style="163" customWidth="1"/>
    <col min="4879" max="4879" width="4" style="163" customWidth="1"/>
    <col min="4880" max="5120" width="9" style="163"/>
    <col min="5121" max="5122" width="13" style="163" customWidth="1"/>
    <col min="5123" max="5123" width="4" style="163" customWidth="1"/>
    <col min="5124" max="5124" width="6" style="163" customWidth="1"/>
    <col min="5125" max="5125" width="4" style="163" customWidth="1"/>
    <col min="5126" max="5126" width="6" style="163" customWidth="1"/>
    <col min="5127" max="5127" width="4" style="163" customWidth="1"/>
    <col min="5128" max="5128" width="6" style="163" customWidth="1"/>
    <col min="5129" max="5129" width="4" style="163" customWidth="1"/>
    <col min="5130" max="5130" width="6" style="163" customWidth="1"/>
    <col min="5131" max="5131" width="4" style="163" customWidth="1"/>
    <col min="5132" max="5132" width="6" style="163" customWidth="1"/>
    <col min="5133" max="5133" width="4" style="163" customWidth="1"/>
    <col min="5134" max="5134" width="6" style="163" customWidth="1"/>
    <col min="5135" max="5135" width="4" style="163" customWidth="1"/>
    <col min="5136" max="5376" width="9" style="163"/>
    <col min="5377" max="5378" width="13" style="163" customWidth="1"/>
    <col min="5379" max="5379" width="4" style="163" customWidth="1"/>
    <col min="5380" max="5380" width="6" style="163" customWidth="1"/>
    <col min="5381" max="5381" width="4" style="163" customWidth="1"/>
    <col min="5382" max="5382" width="6" style="163" customWidth="1"/>
    <col min="5383" max="5383" width="4" style="163" customWidth="1"/>
    <col min="5384" max="5384" width="6" style="163" customWidth="1"/>
    <col min="5385" max="5385" width="4" style="163" customWidth="1"/>
    <col min="5386" max="5386" width="6" style="163" customWidth="1"/>
    <col min="5387" max="5387" width="4" style="163" customWidth="1"/>
    <col min="5388" max="5388" width="6" style="163" customWidth="1"/>
    <col min="5389" max="5389" width="4" style="163" customWidth="1"/>
    <col min="5390" max="5390" width="6" style="163" customWidth="1"/>
    <col min="5391" max="5391" width="4" style="163" customWidth="1"/>
    <col min="5392" max="5632" width="9" style="163"/>
    <col min="5633" max="5634" width="13" style="163" customWidth="1"/>
    <col min="5635" max="5635" width="4" style="163" customWidth="1"/>
    <col min="5636" max="5636" width="6" style="163" customWidth="1"/>
    <col min="5637" max="5637" width="4" style="163" customWidth="1"/>
    <col min="5638" max="5638" width="6" style="163" customWidth="1"/>
    <col min="5639" max="5639" width="4" style="163" customWidth="1"/>
    <col min="5640" max="5640" width="6" style="163" customWidth="1"/>
    <col min="5641" max="5641" width="4" style="163" customWidth="1"/>
    <col min="5642" max="5642" width="6" style="163" customWidth="1"/>
    <col min="5643" max="5643" width="4" style="163" customWidth="1"/>
    <col min="5644" max="5644" width="6" style="163" customWidth="1"/>
    <col min="5645" max="5645" width="4" style="163" customWidth="1"/>
    <col min="5646" max="5646" width="6" style="163" customWidth="1"/>
    <col min="5647" max="5647" width="4" style="163" customWidth="1"/>
    <col min="5648" max="5888" width="9" style="163"/>
    <col min="5889" max="5890" width="13" style="163" customWidth="1"/>
    <col min="5891" max="5891" width="4" style="163" customWidth="1"/>
    <col min="5892" max="5892" width="6" style="163" customWidth="1"/>
    <col min="5893" max="5893" width="4" style="163" customWidth="1"/>
    <col min="5894" max="5894" width="6" style="163" customWidth="1"/>
    <col min="5895" max="5895" width="4" style="163" customWidth="1"/>
    <col min="5896" max="5896" width="6" style="163" customWidth="1"/>
    <col min="5897" max="5897" width="4" style="163" customWidth="1"/>
    <col min="5898" max="5898" width="6" style="163" customWidth="1"/>
    <col min="5899" max="5899" width="4" style="163" customWidth="1"/>
    <col min="5900" max="5900" width="6" style="163" customWidth="1"/>
    <col min="5901" max="5901" width="4" style="163" customWidth="1"/>
    <col min="5902" max="5902" width="6" style="163" customWidth="1"/>
    <col min="5903" max="5903" width="4" style="163" customWidth="1"/>
    <col min="5904" max="6144" width="9" style="163"/>
    <col min="6145" max="6146" width="13" style="163" customWidth="1"/>
    <col min="6147" max="6147" width="4" style="163" customWidth="1"/>
    <col min="6148" max="6148" width="6" style="163" customWidth="1"/>
    <col min="6149" max="6149" width="4" style="163" customWidth="1"/>
    <col min="6150" max="6150" width="6" style="163" customWidth="1"/>
    <col min="6151" max="6151" width="4" style="163" customWidth="1"/>
    <col min="6152" max="6152" width="6" style="163" customWidth="1"/>
    <col min="6153" max="6153" width="4" style="163" customWidth="1"/>
    <col min="6154" max="6154" width="6" style="163" customWidth="1"/>
    <col min="6155" max="6155" width="4" style="163" customWidth="1"/>
    <col min="6156" max="6156" width="6" style="163" customWidth="1"/>
    <col min="6157" max="6157" width="4" style="163" customWidth="1"/>
    <col min="6158" max="6158" width="6" style="163" customWidth="1"/>
    <col min="6159" max="6159" width="4" style="163" customWidth="1"/>
    <col min="6160" max="6400" width="9" style="163"/>
    <col min="6401" max="6402" width="13" style="163" customWidth="1"/>
    <col min="6403" max="6403" width="4" style="163" customWidth="1"/>
    <col min="6404" max="6404" width="6" style="163" customWidth="1"/>
    <col min="6405" max="6405" width="4" style="163" customWidth="1"/>
    <col min="6406" max="6406" width="6" style="163" customWidth="1"/>
    <col min="6407" max="6407" width="4" style="163" customWidth="1"/>
    <col min="6408" max="6408" width="6" style="163" customWidth="1"/>
    <col min="6409" max="6409" width="4" style="163" customWidth="1"/>
    <col min="6410" max="6410" width="6" style="163" customWidth="1"/>
    <col min="6411" max="6411" width="4" style="163" customWidth="1"/>
    <col min="6412" max="6412" width="6" style="163" customWidth="1"/>
    <col min="6413" max="6413" width="4" style="163" customWidth="1"/>
    <col min="6414" max="6414" width="6" style="163" customWidth="1"/>
    <col min="6415" max="6415" width="4" style="163" customWidth="1"/>
    <col min="6416" max="6656" width="9" style="163"/>
    <col min="6657" max="6658" width="13" style="163" customWidth="1"/>
    <col min="6659" max="6659" width="4" style="163" customWidth="1"/>
    <col min="6660" max="6660" width="6" style="163" customWidth="1"/>
    <col min="6661" max="6661" width="4" style="163" customWidth="1"/>
    <col min="6662" max="6662" width="6" style="163" customWidth="1"/>
    <col min="6663" max="6663" width="4" style="163" customWidth="1"/>
    <col min="6664" max="6664" width="6" style="163" customWidth="1"/>
    <col min="6665" max="6665" width="4" style="163" customWidth="1"/>
    <col min="6666" max="6666" width="6" style="163" customWidth="1"/>
    <col min="6667" max="6667" width="4" style="163" customWidth="1"/>
    <col min="6668" max="6668" width="6" style="163" customWidth="1"/>
    <col min="6669" max="6669" width="4" style="163" customWidth="1"/>
    <col min="6670" max="6670" width="6" style="163" customWidth="1"/>
    <col min="6671" max="6671" width="4" style="163" customWidth="1"/>
    <col min="6672" max="6912" width="9" style="163"/>
    <col min="6913" max="6914" width="13" style="163" customWidth="1"/>
    <col min="6915" max="6915" width="4" style="163" customWidth="1"/>
    <col min="6916" max="6916" width="6" style="163" customWidth="1"/>
    <col min="6917" max="6917" width="4" style="163" customWidth="1"/>
    <col min="6918" max="6918" width="6" style="163" customWidth="1"/>
    <col min="6919" max="6919" width="4" style="163" customWidth="1"/>
    <col min="6920" max="6920" width="6" style="163" customWidth="1"/>
    <col min="6921" max="6921" width="4" style="163" customWidth="1"/>
    <col min="6922" max="6922" width="6" style="163" customWidth="1"/>
    <col min="6923" max="6923" width="4" style="163" customWidth="1"/>
    <col min="6924" max="6924" width="6" style="163" customWidth="1"/>
    <col min="6925" max="6925" width="4" style="163" customWidth="1"/>
    <col min="6926" max="6926" width="6" style="163" customWidth="1"/>
    <col min="6927" max="6927" width="4" style="163" customWidth="1"/>
    <col min="6928" max="7168" width="9" style="163"/>
    <col min="7169" max="7170" width="13" style="163" customWidth="1"/>
    <col min="7171" max="7171" width="4" style="163" customWidth="1"/>
    <col min="7172" max="7172" width="6" style="163" customWidth="1"/>
    <col min="7173" max="7173" width="4" style="163" customWidth="1"/>
    <col min="7174" max="7174" width="6" style="163" customWidth="1"/>
    <col min="7175" max="7175" width="4" style="163" customWidth="1"/>
    <col min="7176" max="7176" width="6" style="163" customWidth="1"/>
    <col min="7177" max="7177" width="4" style="163" customWidth="1"/>
    <col min="7178" max="7178" width="6" style="163" customWidth="1"/>
    <col min="7179" max="7179" width="4" style="163" customWidth="1"/>
    <col min="7180" max="7180" width="6" style="163" customWidth="1"/>
    <col min="7181" max="7181" width="4" style="163" customWidth="1"/>
    <col min="7182" max="7182" width="6" style="163" customWidth="1"/>
    <col min="7183" max="7183" width="4" style="163" customWidth="1"/>
    <col min="7184" max="7424" width="9" style="163"/>
    <col min="7425" max="7426" width="13" style="163" customWidth="1"/>
    <col min="7427" max="7427" width="4" style="163" customWidth="1"/>
    <col min="7428" max="7428" width="6" style="163" customWidth="1"/>
    <col min="7429" max="7429" width="4" style="163" customWidth="1"/>
    <col min="7430" max="7430" width="6" style="163" customWidth="1"/>
    <col min="7431" max="7431" width="4" style="163" customWidth="1"/>
    <col min="7432" max="7432" width="6" style="163" customWidth="1"/>
    <col min="7433" max="7433" width="4" style="163" customWidth="1"/>
    <col min="7434" max="7434" width="6" style="163" customWidth="1"/>
    <col min="7435" max="7435" width="4" style="163" customWidth="1"/>
    <col min="7436" max="7436" width="6" style="163" customWidth="1"/>
    <col min="7437" max="7437" width="4" style="163" customWidth="1"/>
    <col min="7438" max="7438" width="6" style="163" customWidth="1"/>
    <col min="7439" max="7439" width="4" style="163" customWidth="1"/>
    <col min="7440" max="7680" width="9" style="163"/>
    <col min="7681" max="7682" width="13" style="163" customWidth="1"/>
    <col min="7683" max="7683" width="4" style="163" customWidth="1"/>
    <col min="7684" max="7684" width="6" style="163" customWidth="1"/>
    <col min="7685" max="7685" width="4" style="163" customWidth="1"/>
    <col min="7686" max="7686" width="6" style="163" customWidth="1"/>
    <col min="7687" max="7687" width="4" style="163" customWidth="1"/>
    <col min="7688" max="7688" width="6" style="163" customWidth="1"/>
    <col min="7689" max="7689" width="4" style="163" customWidth="1"/>
    <col min="7690" max="7690" width="6" style="163" customWidth="1"/>
    <col min="7691" max="7691" width="4" style="163" customWidth="1"/>
    <col min="7692" max="7692" width="6" style="163" customWidth="1"/>
    <col min="7693" max="7693" width="4" style="163" customWidth="1"/>
    <col min="7694" max="7694" width="6" style="163" customWidth="1"/>
    <col min="7695" max="7695" width="4" style="163" customWidth="1"/>
    <col min="7696" max="7936" width="9" style="163"/>
    <col min="7937" max="7938" width="13" style="163" customWidth="1"/>
    <col min="7939" max="7939" width="4" style="163" customWidth="1"/>
    <col min="7940" max="7940" width="6" style="163" customWidth="1"/>
    <col min="7941" max="7941" width="4" style="163" customWidth="1"/>
    <col min="7942" max="7942" width="6" style="163" customWidth="1"/>
    <col min="7943" max="7943" width="4" style="163" customWidth="1"/>
    <col min="7944" max="7944" width="6" style="163" customWidth="1"/>
    <col min="7945" max="7945" width="4" style="163" customWidth="1"/>
    <col min="7946" max="7946" width="6" style="163" customWidth="1"/>
    <col min="7947" max="7947" width="4" style="163" customWidth="1"/>
    <col min="7948" max="7948" width="6" style="163" customWidth="1"/>
    <col min="7949" max="7949" width="4" style="163" customWidth="1"/>
    <col min="7950" max="7950" width="6" style="163" customWidth="1"/>
    <col min="7951" max="7951" width="4" style="163" customWidth="1"/>
    <col min="7952" max="8192" width="9" style="163"/>
    <col min="8193" max="8194" width="13" style="163" customWidth="1"/>
    <col min="8195" max="8195" width="4" style="163" customWidth="1"/>
    <col min="8196" max="8196" width="6" style="163" customWidth="1"/>
    <col min="8197" max="8197" width="4" style="163" customWidth="1"/>
    <col min="8198" max="8198" width="6" style="163" customWidth="1"/>
    <col min="8199" max="8199" width="4" style="163" customWidth="1"/>
    <col min="8200" max="8200" width="6" style="163" customWidth="1"/>
    <col min="8201" max="8201" width="4" style="163" customWidth="1"/>
    <col min="8202" max="8202" width="6" style="163" customWidth="1"/>
    <col min="8203" max="8203" width="4" style="163" customWidth="1"/>
    <col min="8204" max="8204" width="6" style="163" customWidth="1"/>
    <col min="8205" max="8205" width="4" style="163" customWidth="1"/>
    <col min="8206" max="8206" width="6" style="163" customWidth="1"/>
    <col min="8207" max="8207" width="4" style="163" customWidth="1"/>
    <col min="8208" max="8448" width="9" style="163"/>
    <col min="8449" max="8450" width="13" style="163" customWidth="1"/>
    <col min="8451" max="8451" width="4" style="163" customWidth="1"/>
    <col min="8452" max="8452" width="6" style="163" customWidth="1"/>
    <col min="8453" max="8453" width="4" style="163" customWidth="1"/>
    <col min="8454" max="8454" width="6" style="163" customWidth="1"/>
    <col min="8455" max="8455" width="4" style="163" customWidth="1"/>
    <col min="8456" max="8456" width="6" style="163" customWidth="1"/>
    <col min="8457" max="8457" width="4" style="163" customWidth="1"/>
    <col min="8458" max="8458" width="6" style="163" customWidth="1"/>
    <col min="8459" max="8459" width="4" style="163" customWidth="1"/>
    <col min="8460" max="8460" width="6" style="163" customWidth="1"/>
    <col min="8461" max="8461" width="4" style="163" customWidth="1"/>
    <col min="8462" max="8462" width="6" style="163" customWidth="1"/>
    <col min="8463" max="8463" width="4" style="163" customWidth="1"/>
    <col min="8464" max="8704" width="9" style="163"/>
    <col min="8705" max="8706" width="13" style="163" customWidth="1"/>
    <col min="8707" max="8707" width="4" style="163" customWidth="1"/>
    <col min="8708" max="8708" width="6" style="163" customWidth="1"/>
    <col min="8709" max="8709" width="4" style="163" customWidth="1"/>
    <col min="8710" max="8710" width="6" style="163" customWidth="1"/>
    <col min="8711" max="8711" width="4" style="163" customWidth="1"/>
    <col min="8712" max="8712" width="6" style="163" customWidth="1"/>
    <col min="8713" max="8713" width="4" style="163" customWidth="1"/>
    <col min="8714" max="8714" width="6" style="163" customWidth="1"/>
    <col min="8715" max="8715" width="4" style="163" customWidth="1"/>
    <col min="8716" max="8716" width="6" style="163" customWidth="1"/>
    <col min="8717" max="8717" width="4" style="163" customWidth="1"/>
    <col min="8718" max="8718" width="6" style="163" customWidth="1"/>
    <col min="8719" max="8719" width="4" style="163" customWidth="1"/>
    <col min="8720" max="8960" width="9" style="163"/>
    <col min="8961" max="8962" width="13" style="163" customWidth="1"/>
    <col min="8963" max="8963" width="4" style="163" customWidth="1"/>
    <col min="8964" max="8964" width="6" style="163" customWidth="1"/>
    <col min="8965" max="8965" width="4" style="163" customWidth="1"/>
    <col min="8966" max="8966" width="6" style="163" customWidth="1"/>
    <col min="8967" max="8967" width="4" style="163" customWidth="1"/>
    <col min="8968" max="8968" width="6" style="163" customWidth="1"/>
    <col min="8969" max="8969" width="4" style="163" customWidth="1"/>
    <col min="8970" max="8970" width="6" style="163" customWidth="1"/>
    <col min="8971" max="8971" width="4" style="163" customWidth="1"/>
    <col min="8972" max="8972" width="6" style="163" customWidth="1"/>
    <col min="8973" max="8973" width="4" style="163" customWidth="1"/>
    <col min="8974" max="8974" width="6" style="163" customWidth="1"/>
    <col min="8975" max="8975" width="4" style="163" customWidth="1"/>
    <col min="8976" max="9216" width="9" style="163"/>
    <col min="9217" max="9218" width="13" style="163" customWidth="1"/>
    <col min="9219" max="9219" width="4" style="163" customWidth="1"/>
    <col min="9220" max="9220" width="6" style="163" customWidth="1"/>
    <col min="9221" max="9221" width="4" style="163" customWidth="1"/>
    <col min="9222" max="9222" width="6" style="163" customWidth="1"/>
    <col min="9223" max="9223" width="4" style="163" customWidth="1"/>
    <col min="9224" max="9224" width="6" style="163" customWidth="1"/>
    <col min="9225" max="9225" width="4" style="163" customWidth="1"/>
    <col min="9226" max="9226" width="6" style="163" customWidth="1"/>
    <col min="9227" max="9227" width="4" style="163" customWidth="1"/>
    <col min="9228" max="9228" width="6" style="163" customWidth="1"/>
    <col min="9229" max="9229" width="4" style="163" customWidth="1"/>
    <col min="9230" max="9230" width="6" style="163" customWidth="1"/>
    <col min="9231" max="9231" width="4" style="163" customWidth="1"/>
    <col min="9232" max="9472" width="9" style="163"/>
    <col min="9473" max="9474" width="13" style="163" customWidth="1"/>
    <col min="9475" max="9475" width="4" style="163" customWidth="1"/>
    <col min="9476" max="9476" width="6" style="163" customWidth="1"/>
    <col min="9477" max="9477" width="4" style="163" customWidth="1"/>
    <col min="9478" max="9478" width="6" style="163" customWidth="1"/>
    <col min="9479" max="9479" width="4" style="163" customWidth="1"/>
    <col min="9480" max="9480" width="6" style="163" customWidth="1"/>
    <col min="9481" max="9481" width="4" style="163" customWidth="1"/>
    <col min="9482" max="9482" width="6" style="163" customWidth="1"/>
    <col min="9483" max="9483" width="4" style="163" customWidth="1"/>
    <col min="9484" max="9484" width="6" style="163" customWidth="1"/>
    <col min="9485" max="9485" width="4" style="163" customWidth="1"/>
    <col min="9486" max="9486" width="6" style="163" customWidth="1"/>
    <col min="9487" max="9487" width="4" style="163" customWidth="1"/>
    <col min="9488" max="9728" width="9" style="163"/>
    <col min="9729" max="9730" width="13" style="163" customWidth="1"/>
    <col min="9731" max="9731" width="4" style="163" customWidth="1"/>
    <col min="9732" max="9732" width="6" style="163" customWidth="1"/>
    <col min="9733" max="9733" width="4" style="163" customWidth="1"/>
    <col min="9734" max="9734" width="6" style="163" customWidth="1"/>
    <col min="9735" max="9735" width="4" style="163" customWidth="1"/>
    <col min="9736" max="9736" width="6" style="163" customWidth="1"/>
    <col min="9737" max="9737" width="4" style="163" customWidth="1"/>
    <col min="9738" max="9738" width="6" style="163" customWidth="1"/>
    <col min="9739" max="9739" width="4" style="163" customWidth="1"/>
    <col min="9740" max="9740" width="6" style="163" customWidth="1"/>
    <col min="9741" max="9741" width="4" style="163" customWidth="1"/>
    <col min="9742" max="9742" width="6" style="163" customWidth="1"/>
    <col min="9743" max="9743" width="4" style="163" customWidth="1"/>
    <col min="9744" max="9984" width="9" style="163"/>
    <col min="9985" max="9986" width="13" style="163" customWidth="1"/>
    <col min="9987" max="9987" width="4" style="163" customWidth="1"/>
    <col min="9988" max="9988" width="6" style="163" customWidth="1"/>
    <col min="9989" max="9989" width="4" style="163" customWidth="1"/>
    <col min="9990" max="9990" width="6" style="163" customWidth="1"/>
    <col min="9991" max="9991" width="4" style="163" customWidth="1"/>
    <col min="9992" max="9992" width="6" style="163" customWidth="1"/>
    <col min="9993" max="9993" width="4" style="163" customWidth="1"/>
    <col min="9994" max="9994" width="6" style="163" customWidth="1"/>
    <col min="9995" max="9995" width="4" style="163" customWidth="1"/>
    <col min="9996" max="9996" width="6" style="163" customWidth="1"/>
    <col min="9997" max="9997" width="4" style="163" customWidth="1"/>
    <col min="9998" max="9998" width="6" style="163" customWidth="1"/>
    <col min="9999" max="9999" width="4" style="163" customWidth="1"/>
    <col min="10000" max="10240" width="9" style="163"/>
    <col min="10241" max="10242" width="13" style="163" customWidth="1"/>
    <col min="10243" max="10243" width="4" style="163" customWidth="1"/>
    <col min="10244" max="10244" width="6" style="163" customWidth="1"/>
    <col min="10245" max="10245" width="4" style="163" customWidth="1"/>
    <col min="10246" max="10246" width="6" style="163" customWidth="1"/>
    <col min="10247" max="10247" width="4" style="163" customWidth="1"/>
    <col min="10248" max="10248" width="6" style="163" customWidth="1"/>
    <col min="10249" max="10249" width="4" style="163" customWidth="1"/>
    <col min="10250" max="10250" width="6" style="163" customWidth="1"/>
    <col min="10251" max="10251" width="4" style="163" customWidth="1"/>
    <col min="10252" max="10252" width="6" style="163" customWidth="1"/>
    <col min="10253" max="10253" width="4" style="163" customWidth="1"/>
    <col min="10254" max="10254" width="6" style="163" customWidth="1"/>
    <col min="10255" max="10255" width="4" style="163" customWidth="1"/>
    <col min="10256" max="10496" width="9" style="163"/>
    <col min="10497" max="10498" width="13" style="163" customWidth="1"/>
    <col min="10499" max="10499" width="4" style="163" customWidth="1"/>
    <col min="10500" max="10500" width="6" style="163" customWidth="1"/>
    <col min="10501" max="10501" width="4" style="163" customWidth="1"/>
    <col min="10502" max="10502" width="6" style="163" customWidth="1"/>
    <col min="10503" max="10503" width="4" style="163" customWidth="1"/>
    <col min="10504" max="10504" width="6" style="163" customWidth="1"/>
    <col min="10505" max="10505" width="4" style="163" customWidth="1"/>
    <col min="10506" max="10506" width="6" style="163" customWidth="1"/>
    <col min="10507" max="10507" width="4" style="163" customWidth="1"/>
    <col min="10508" max="10508" width="6" style="163" customWidth="1"/>
    <col min="10509" max="10509" width="4" style="163" customWidth="1"/>
    <col min="10510" max="10510" width="6" style="163" customWidth="1"/>
    <col min="10511" max="10511" width="4" style="163" customWidth="1"/>
    <col min="10512" max="10752" width="9" style="163"/>
    <col min="10753" max="10754" width="13" style="163" customWidth="1"/>
    <col min="10755" max="10755" width="4" style="163" customWidth="1"/>
    <col min="10756" max="10756" width="6" style="163" customWidth="1"/>
    <col min="10757" max="10757" width="4" style="163" customWidth="1"/>
    <col min="10758" max="10758" width="6" style="163" customWidth="1"/>
    <col min="10759" max="10759" width="4" style="163" customWidth="1"/>
    <col min="10760" max="10760" width="6" style="163" customWidth="1"/>
    <col min="10761" max="10761" width="4" style="163" customWidth="1"/>
    <col min="10762" max="10762" width="6" style="163" customWidth="1"/>
    <col min="10763" max="10763" width="4" style="163" customWidth="1"/>
    <col min="10764" max="10764" width="6" style="163" customWidth="1"/>
    <col min="10765" max="10765" width="4" style="163" customWidth="1"/>
    <col min="10766" max="10766" width="6" style="163" customWidth="1"/>
    <col min="10767" max="10767" width="4" style="163" customWidth="1"/>
    <col min="10768" max="11008" width="9" style="163"/>
    <col min="11009" max="11010" width="13" style="163" customWidth="1"/>
    <col min="11011" max="11011" width="4" style="163" customWidth="1"/>
    <col min="11012" max="11012" width="6" style="163" customWidth="1"/>
    <col min="11013" max="11013" width="4" style="163" customWidth="1"/>
    <col min="11014" max="11014" width="6" style="163" customWidth="1"/>
    <col min="11015" max="11015" width="4" style="163" customWidth="1"/>
    <col min="11016" max="11016" width="6" style="163" customWidth="1"/>
    <col min="11017" max="11017" width="4" style="163" customWidth="1"/>
    <col min="11018" max="11018" width="6" style="163" customWidth="1"/>
    <col min="11019" max="11019" width="4" style="163" customWidth="1"/>
    <col min="11020" max="11020" width="6" style="163" customWidth="1"/>
    <col min="11021" max="11021" width="4" style="163" customWidth="1"/>
    <col min="11022" max="11022" width="6" style="163" customWidth="1"/>
    <col min="11023" max="11023" width="4" style="163" customWidth="1"/>
    <col min="11024" max="11264" width="9" style="163"/>
    <col min="11265" max="11266" width="13" style="163" customWidth="1"/>
    <col min="11267" max="11267" width="4" style="163" customWidth="1"/>
    <col min="11268" max="11268" width="6" style="163" customWidth="1"/>
    <col min="11269" max="11269" width="4" style="163" customWidth="1"/>
    <col min="11270" max="11270" width="6" style="163" customWidth="1"/>
    <col min="11271" max="11271" width="4" style="163" customWidth="1"/>
    <col min="11272" max="11272" width="6" style="163" customWidth="1"/>
    <col min="11273" max="11273" width="4" style="163" customWidth="1"/>
    <col min="11274" max="11274" width="6" style="163" customWidth="1"/>
    <col min="11275" max="11275" width="4" style="163" customWidth="1"/>
    <col min="11276" max="11276" width="6" style="163" customWidth="1"/>
    <col min="11277" max="11277" width="4" style="163" customWidth="1"/>
    <col min="11278" max="11278" width="6" style="163" customWidth="1"/>
    <col min="11279" max="11279" width="4" style="163" customWidth="1"/>
    <col min="11280" max="11520" width="9" style="163"/>
    <col min="11521" max="11522" width="13" style="163" customWidth="1"/>
    <col min="11523" max="11523" width="4" style="163" customWidth="1"/>
    <col min="11524" max="11524" width="6" style="163" customWidth="1"/>
    <col min="11525" max="11525" width="4" style="163" customWidth="1"/>
    <col min="11526" max="11526" width="6" style="163" customWidth="1"/>
    <col min="11527" max="11527" width="4" style="163" customWidth="1"/>
    <col min="11528" max="11528" width="6" style="163" customWidth="1"/>
    <col min="11529" max="11529" width="4" style="163" customWidth="1"/>
    <col min="11530" max="11530" width="6" style="163" customWidth="1"/>
    <col min="11531" max="11531" width="4" style="163" customWidth="1"/>
    <col min="11532" max="11532" width="6" style="163" customWidth="1"/>
    <col min="11533" max="11533" width="4" style="163" customWidth="1"/>
    <col min="11534" max="11534" width="6" style="163" customWidth="1"/>
    <col min="11535" max="11535" width="4" style="163" customWidth="1"/>
    <col min="11536" max="11776" width="9" style="163"/>
    <col min="11777" max="11778" width="13" style="163" customWidth="1"/>
    <col min="11779" max="11779" width="4" style="163" customWidth="1"/>
    <col min="11780" max="11780" width="6" style="163" customWidth="1"/>
    <col min="11781" max="11781" width="4" style="163" customWidth="1"/>
    <col min="11782" max="11782" width="6" style="163" customWidth="1"/>
    <col min="11783" max="11783" width="4" style="163" customWidth="1"/>
    <col min="11784" max="11784" width="6" style="163" customWidth="1"/>
    <col min="11785" max="11785" width="4" style="163" customWidth="1"/>
    <col min="11786" max="11786" width="6" style="163" customWidth="1"/>
    <col min="11787" max="11787" width="4" style="163" customWidth="1"/>
    <col min="11788" max="11788" width="6" style="163" customWidth="1"/>
    <col min="11789" max="11789" width="4" style="163" customWidth="1"/>
    <col min="11790" max="11790" width="6" style="163" customWidth="1"/>
    <col min="11791" max="11791" width="4" style="163" customWidth="1"/>
    <col min="11792" max="12032" width="9" style="163"/>
    <col min="12033" max="12034" width="13" style="163" customWidth="1"/>
    <col min="12035" max="12035" width="4" style="163" customWidth="1"/>
    <col min="12036" max="12036" width="6" style="163" customWidth="1"/>
    <col min="12037" max="12037" width="4" style="163" customWidth="1"/>
    <col min="12038" max="12038" width="6" style="163" customWidth="1"/>
    <col min="12039" max="12039" width="4" style="163" customWidth="1"/>
    <col min="12040" max="12040" width="6" style="163" customWidth="1"/>
    <col min="12041" max="12041" width="4" style="163" customWidth="1"/>
    <col min="12042" max="12042" width="6" style="163" customWidth="1"/>
    <col min="12043" max="12043" width="4" style="163" customWidth="1"/>
    <col min="12044" max="12044" width="6" style="163" customWidth="1"/>
    <col min="12045" max="12045" width="4" style="163" customWidth="1"/>
    <col min="12046" max="12046" width="6" style="163" customWidth="1"/>
    <col min="12047" max="12047" width="4" style="163" customWidth="1"/>
    <col min="12048" max="12288" width="9" style="163"/>
    <col min="12289" max="12290" width="13" style="163" customWidth="1"/>
    <col min="12291" max="12291" width="4" style="163" customWidth="1"/>
    <col min="12292" max="12292" width="6" style="163" customWidth="1"/>
    <col min="12293" max="12293" width="4" style="163" customWidth="1"/>
    <col min="12294" max="12294" width="6" style="163" customWidth="1"/>
    <col min="12295" max="12295" width="4" style="163" customWidth="1"/>
    <col min="12296" max="12296" width="6" style="163" customWidth="1"/>
    <col min="12297" max="12297" width="4" style="163" customWidth="1"/>
    <col min="12298" max="12298" width="6" style="163" customWidth="1"/>
    <col min="12299" max="12299" width="4" style="163" customWidth="1"/>
    <col min="12300" max="12300" width="6" style="163" customWidth="1"/>
    <col min="12301" max="12301" width="4" style="163" customWidth="1"/>
    <col min="12302" max="12302" width="6" style="163" customWidth="1"/>
    <col min="12303" max="12303" width="4" style="163" customWidth="1"/>
    <col min="12304" max="12544" width="9" style="163"/>
    <col min="12545" max="12546" width="13" style="163" customWidth="1"/>
    <col min="12547" max="12547" width="4" style="163" customWidth="1"/>
    <col min="12548" max="12548" width="6" style="163" customWidth="1"/>
    <col min="12549" max="12549" width="4" style="163" customWidth="1"/>
    <col min="12550" max="12550" width="6" style="163" customWidth="1"/>
    <col min="12551" max="12551" width="4" style="163" customWidth="1"/>
    <col min="12552" max="12552" width="6" style="163" customWidth="1"/>
    <col min="12553" max="12553" width="4" style="163" customWidth="1"/>
    <col min="12554" max="12554" width="6" style="163" customWidth="1"/>
    <col min="12555" max="12555" width="4" style="163" customWidth="1"/>
    <col min="12556" max="12556" width="6" style="163" customWidth="1"/>
    <col min="12557" max="12557" width="4" style="163" customWidth="1"/>
    <col min="12558" max="12558" width="6" style="163" customWidth="1"/>
    <col min="12559" max="12559" width="4" style="163" customWidth="1"/>
    <col min="12560" max="12800" width="9" style="163"/>
    <col min="12801" max="12802" width="13" style="163" customWidth="1"/>
    <col min="12803" max="12803" width="4" style="163" customWidth="1"/>
    <col min="12804" max="12804" width="6" style="163" customWidth="1"/>
    <col min="12805" max="12805" width="4" style="163" customWidth="1"/>
    <col min="12806" max="12806" width="6" style="163" customWidth="1"/>
    <col min="12807" max="12807" width="4" style="163" customWidth="1"/>
    <col min="12808" max="12808" width="6" style="163" customWidth="1"/>
    <col min="12809" max="12809" width="4" style="163" customWidth="1"/>
    <col min="12810" max="12810" width="6" style="163" customWidth="1"/>
    <col min="12811" max="12811" width="4" style="163" customWidth="1"/>
    <col min="12812" max="12812" width="6" style="163" customWidth="1"/>
    <col min="12813" max="12813" width="4" style="163" customWidth="1"/>
    <col min="12814" max="12814" width="6" style="163" customWidth="1"/>
    <col min="12815" max="12815" width="4" style="163" customWidth="1"/>
    <col min="12816" max="13056" width="9" style="163"/>
    <col min="13057" max="13058" width="13" style="163" customWidth="1"/>
    <col min="13059" max="13059" width="4" style="163" customWidth="1"/>
    <col min="13060" max="13060" width="6" style="163" customWidth="1"/>
    <col min="13061" max="13061" width="4" style="163" customWidth="1"/>
    <col min="13062" max="13062" width="6" style="163" customWidth="1"/>
    <col min="13063" max="13063" width="4" style="163" customWidth="1"/>
    <col min="13064" max="13064" width="6" style="163" customWidth="1"/>
    <col min="13065" max="13065" width="4" style="163" customWidth="1"/>
    <col min="13066" max="13066" width="6" style="163" customWidth="1"/>
    <col min="13067" max="13067" width="4" style="163" customWidth="1"/>
    <col min="13068" max="13068" width="6" style="163" customWidth="1"/>
    <col min="13069" max="13069" width="4" style="163" customWidth="1"/>
    <col min="13070" max="13070" width="6" style="163" customWidth="1"/>
    <col min="13071" max="13071" width="4" style="163" customWidth="1"/>
    <col min="13072" max="13312" width="9" style="163"/>
    <col min="13313" max="13314" width="13" style="163" customWidth="1"/>
    <col min="13315" max="13315" width="4" style="163" customWidth="1"/>
    <col min="13316" max="13316" width="6" style="163" customWidth="1"/>
    <col min="13317" max="13317" width="4" style="163" customWidth="1"/>
    <col min="13318" max="13318" width="6" style="163" customWidth="1"/>
    <col min="13319" max="13319" width="4" style="163" customWidth="1"/>
    <col min="13320" max="13320" width="6" style="163" customWidth="1"/>
    <col min="13321" max="13321" width="4" style="163" customWidth="1"/>
    <col min="13322" max="13322" width="6" style="163" customWidth="1"/>
    <col min="13323" max="13323" width="4" style="163" customWidth="1"/>
    <col min="13324" max="13324" width="6" style="163" customWidth="1"/>
    <col min="13325" max="13325" width="4" style="163" customWidth="1"/>
    <col min="13326" max="13326" width="6" style="163" customWidth="1"/>
    <col min="13327" max="13327" width="4" style="163" customWidth="1"/>
    <col min="13328" max="13568" width="9" style="163"/>
    <col min="13569" max="13570" width="13" style="163" customWidth="1"/>
    <col min="13571" max="13571" width="4" style="163" customWidth="1"/>
    <col min="13572" max="13572" width="6" style="163" customWidth="1"/>
    <col min="13573" max="13573" width="4" style="163" customWidth="1"/>
    <col min="13574" max="13574" width="6" style="163" customWidth="1"/>
    <col min="13575" max="13575" width="4" style="163" customWidth="1"/>
    <col min="13576" max="13576" width="6" style="163" customWidth="1"/>
    <col min="13577" max="13577" width="4" style="163" customWidth="1"/>
    <col min="13578" max="13578" width="6" style="163" customWidth="1"/>
    <col min="13579" max="13579" width="4" style="163" customWidth="1"/>
    <col min="13580" max="13580" width="6" style="163" customWidth="1"/>
    <col min="13581" max="13581" width="4" style="163" customWidth="1"/>
    <col min="13582" max="13582" width="6" style="163" customWidth="1"/>
    <col min="13583" max="13583" width="4" style="163" customWidth="1"/>
    <col min="13584" max="13824" width="9" style="163"/>
    <col min="13825" max="13826" width="13" style="163" customWidth="1"/>
    <col min="13827" max="13827" width="4" style="163" customWidth="1"/>
    <col min="13828" max="13828" width="6" style="163" customWidth="1"/>
    <col min="13829" max="13829" width="4" style="163" customWidth="1"/>
    <col min="13830" max="13830" width="6" style="163" customWidth="1"/>
    <col min="13831" max="13831" width="4" style="163" customWidth="1"/>
    <col min="13832" max="13832" width="6" style="163" customWidth="1"/>
    <col min="13833" max="13833" width="4" style="163" customWidth="1"/>
    <col min="13834" max="13834" width="6" style="163" customWidth="1"/>
    <col min="13835" max="13835" width="4" style="163" customWidth="1"/>
    <col min="13836" max="13836" width="6" style="163" customWidth="1"/>
    <col min="13837" max="13837" width="4" style="163" customWidth="1"/>
    <col min="13838" max="13838" width="6" style="163" customWidth="1"/>
    <col min="13839" max="13839" width="4" style="163" customWidth="1"/>
    <col min="13840" max="14080" width="9" style="163"/>
    <col min="14081" max="14082" width="13" style="163" customWidth="1"/>
    <col min="14083" max="14083" width="4" style="163" customWidth="1"/>
    <col min="14084" max="14084" width="6" style="163" customWidth="1"/>
    <col min="14085" max="14085" width="4" style="163" customWidth="1"/>
    <col min="14086" max="14086" width="6" style="163" customWidth="1"/>
    <col min="14087" max="14087" width="4" style="163" customWidth="1"/>
    <col min="14088" max="14088" width="6" style="163" customWidth="1"/>
    <col min="14089" max="14089" width="4" style="163" customWidth="1"/>
    <col min="14090" max="14090" width="6" style="163" customWidth="1"/>
    <col min="14091" max="14091" width="4" style="163" customWidth="1"/>
    <col min="14092" max="14092" width="6" style="163" customWidth="1"/>
    <col min="14093" max="14093" width="4" style="163" customWidth="1"/>
    <col min="14094" max="14094" width="6" style="163" customWidth="1"/>
    <col min="14095" max="14095" width="4" style="163" customWidth="1"/>
    <col min="14096" max="14336" width="9" style="163"/>
    <col min="14337" max="14338" width="13" style="163" customWidth="1"/>
    <col min="14339" max="14339" width="4" style="163" customWidth="1"/>
    <col min="14340" max="14340" width="6" style="163" customWidth="1"/>
    <col min="14341" max="14341" width="4" style="163" customWidth="1"/>
    <col min="14342" max="14342" width="6" style="163" customWidth="1"/>
    <col min="14343" max="14343" width="4" style="163" customWidth="1"/>
    <col min="14344" max="14344" width="6" style="163" customWidth="1"/>
    <col min="14345" max="14345" width="4" style="163" customWidth="1"/>
    <col min="14346" max="14346" width="6" style="163" customWidth="1"/>
    <col min="14347" max="14347" width="4" style="163" customWidth="1"/>
    <col min="14348" max="14348" width="6" style="163" customWidth="1"/>
    <col min="14349" max="14349" width="4" style="163" customWidth="1"/>
    <col min="14350" max="14350" width="6" style="163" customWidth="1"/>
    <col min="14351" max="14351" width="4" style="163" customWidth="1"/>
    <col min="14352" max="14592" width="9" style="163"/>
    <col min="14593" max="14594" width="13" style="163" customWidth="1"/>
    <col min="14595" max="14595" width="4" style="163" customWidth="1"/>
    <col min="14596" max="14596" width="6" style="163" customWidth="1"/>
    <col min="14597" max="14597" width="4" style="163" customWidth="1"/>
    <col min="14598" max="14598" width="6" style="163" customWidth="1"/>
    <col min="14599" max="14599" width="4" style="163" customWidth="1"/>
    <col min="14600" max="14600" width="6" style="163" customWidth="1"/>
    <col min="14601" max="14601" width="4" style="163" customWidth="1"/>
    <col min="14602" max="14602" width="6" style="163" customWidth="1"/>
    <col min="14603" max="14603" width="4" style="163" customWidth="1"/>
    <col min="14604" max="14604" width="6" style="163" customWidth="1"/>
    <col min="14605" max="14605" width="4" style="163" customWidth="1"/>
    <col min="14606" max="14606" width="6" style="163" customWidth="1"/>
    <col min="14607" max="14607" width="4" style="163" customWidth="1"/>
    <col min="14608" max="14848" width="9" style="163"/>
    <col min="14849" max="14850" width="13" style="163" customWidth="1"/>
    <col min="14851" max="14851" width="4" style="163" customWidth="1"/>
    <col min="14852" max="14852" width="6" style="163" customWidth="1"/>
    <col min="14853" max="14853" width="4" style="163" customWidth="1"/>
    <col min="14854" max="14854" width="6" style="163" customWidth="1"/>
    <col min="14855" max="14855" width="4" style="163" customWidth="1"/>
    <col min="14856" max="14856" width="6" style="163" customWidth="1"/>
    <col min="14857" max="14857" width="4" style="163" customWidth="1"/>
    <col min="14858" max="14858" width="6" style="163" customWidth="1"/>
    <col min="14859" max="14859" width="4" style="163" customWidth="1"/>
    <col min="14860" max="14860" width="6" style="163" customWidth="1"/>
    <col min="14861" max="14861" width="4" style="163" customWidth="1"/>
    <col min="14862" max="14862" width="6" style="163" customWidth="1"/>
    <col min="14863" max="14863" width="4" style="163" customWidth="1"/>
    <col min="14864" max="15104" width="9" style="163"/>
    <col min="15105" max="15106" width="13" style="163" customWidth="1"/>
    <col min="15107" max="15107" width="4" style="163" customWidth="1"/>
    <col min="15108" max="15108" width="6" style="163" customWidth="1"/>
    <col min="15109" max="15109" width="4" style="163" customWidth="1"/>
    <col min="15110" max="15110" width="6" style="163" customWidth="1"/>
    <col min="15111" max="15111" width="4" style="163" customWidth="1"/>
    <col min="15112" max="15112" width="6" style="163" customWidth="1"/>
    <col min="15113" max="15113" width="4" style="163" customWidth="1"/>
    <col min="15114" max="15114" width="6" style="163" customWidth="1"/>
    <col min="15115" max="15115" width="4" style="163" customWidth="1"/>
    <col min="15116" max="15116" width="6" style="163" customWidth="1"/>
    <col min="15117" max="15117" width="4" style="163" customWidth="1"/>
    <col min="15118" max="15118" width="6" style="163" customWidth="1"/>
    <col min="15119" max="15119" width="4" style="163" customWidth="1"/>
    <col min="15120" max="15360" width="9" style="163"/>
    <col min="15361" max="15362" width="13" style="163" customWidth="1"/>
    <col min="15363" max="15363" width="4" style="163" customWidth="1"/>
    <col min="15364" max="15364" width="6" style="163" customWidth="1"/>
    <col min="15365" max="15365" width="4" style="163" customWidth="1"/>
    <col min="15366" max="15366" width="6" style="163" customWidth="1"/>
    <col min="15367" max="15367" width="4" style="163" customWidth="1"/>
    <col min="15368" max="15368" width="6" style="163" customWidth="1"/>
    <col min="15369" max="15369" width="4" style="163" customWidth="1"/>
    <col min="15370" max="15370" width="6" style="163" customWidth="1"/>
    <col min="15371" max="15371" width="4" style="163" customWidth="1"/>
    <col min="15372" max="15372" width="6" style="163" customWidth="1"/>
    <col min="15373" max="15373" width="4" style="163" customWidth="1"/>
    <col min="15374" max="15374" width="6" style="163" customWidth="1"/>
    <col min="15375" max="15375" width="4" style="163" customWidth="1"/>
    <col min="15376" max="15616" width="9" style="163"/>
    <col min="15617" max="15618" width="13" style="163" customWidth="1"/>
    <col min="15619" max="15619" width="4" style="163" customWidth="1"/>
    <col min="15620" max="15620" width="6" style="163" customWidth="1"/>
    <col min="15621" max="15621" width="4" style="163" customWidth="1"/>
    <col min="15622" max="15622" width="6" style="163" customWidth="1"/>
    <col min="15623" max="15623" width="4" style="163" customWidth="1"/>
    <col min="15624" max="15624" width="6" style="163" customWidth="1"/>
    <col min="15625" max="15625" width="4" style="163" customWidth="1"/>
    <col min="15626" max="15626" width="6" style="163" customWidth="1"/>
    <col min="15627" max="15627" width="4" style="163" customWidth="1"/>
    <col min="15628" max="15628" width="6" style="163" customWidth="1"/>
    <col min="15629" max="15629" width="4" style="163" customWidth="1"/>
    <col min="15630" max="15630" width="6" style="163" customWidth="1"/>
    <col min="15631" max="15631" width="4" style="163" customWidth="1"/>
    <col min="15632" max="15872" width="9" style="163"/>
    <col min="15873" max="15874" width="13" style="163" customWidth="1"/>
    <col min="15875" max="15875" width="4" style="163" customWidth="1"/>
    <col min="15876" max="15876" width="6" style="163" customWidth="1"/>
    <col min="15877" max="15877" width="4" style="163" customWidth="1"/>
    <col min="15878" max="15878" width="6" style="163" customWidth="1"/>
    <col min="15879" max="15879" width="4" style="163" customWidth="1"/>
    <col min="15880" max="15880" width="6" style="163" customWidth="1"/>
    <col min="15881" max="15881" width="4" style="163" customWidth="1"/>
    <col min="15882" max="15882" width="6" style="163" customWidth="1"/>
    <col min="15883" max="15883" width="4" style="163" customWidth="1"/>
    <col min="15884" max="15884" width="6" style="163" customWidth="1"/>
    <col min="15885" max="15885" width="4" style="163" customWidth="1"/>
    <col min="15886" max="15886" width="6" style="163" customWidth="1"/>
    <col min="15887" max="15887" width="4" style="163" customWidth="1"/>
    <col min="15888" max="16128" width="9" style="163"/>
    <col min="16129" max="16130" width="13" style="163" customWidth="1"/>
    <col min="16131" max="16131" width="4" style="163" customWidth="1"/>
    <col min="16132" max="16132" width="6" style="163" customWidth="1"/>
    <col min="16133" max="16133" width="4" style="163" customWidth="1"/>
    <col min="16134" max="16134" width="6" style="163" customWidth="1"/>
    <col min="16135" max="16135" width="4" style="163" customWidth="1"/>
    <col min="16136" max="16136" width="6" style="163" customWidth="1"/>
    <col min="16137" max="16137" width="4" style="163" customWidth="1"/>
    <col min="16138" max="16138" width="6" style="163" customWidth="1"/>
    <col min="16139" max="16139" width="4" style="163" customWidth="1"/>
    <col min="16140" max="16140" width="6" style="163" customWidth="1"/>
    <col min="16141" max="16141" width="4" style="163" customWidth="1"/>
    <col min="16142" max="16142" width="6" style="163" customWidth="1"/>
    <col min="16143" max="16143" width="4" style="163" customWidth="1"/>
    <col min="16144" max="16384" width="9" style="163"/>
  </cols>
  <sheetData>
    <row r="1" spans="1:15" ht="24.95" customHeight="1" x14ac:dyDescent="0.15">
      <c r="A1" s="268" t="s">
        <v>49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70"/>
    </row>
    <row r="2" spans="1:15" ht="24.75" customHeight="1" x14ac:dyDescent="0.15">
      <c r="A2" s="164" t="s">
        <v>47</v>
      </c>
      <c r="B2" s="165" t="s">
        <v>54</v>
      </c>
      <c r="C2" s="185"/>
      <c r="D2" s="185"/>
      <c r="E2" s="185"/>
      <c r="F2" s="185"/>
      <c r="G2" s="186"/>
      <c r="H2" s="165"/>
      <c r="I2" s="165"/>
      <c r="J2" s="165"/>
      <c r="K2" s="165"/>
      <c r="L2" s="165"/>
      <c r="M2" s="165"/>
      <c r="N2" s="165"/>
      <c r="O2" s="166"/>
    </row>
    <row r="3" spans="1:15" ht="24.95" customHeight="1" x14ac:dyDescent="0.15">
      <c r="A3" s="164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6"/>
    </row>
    <row r="4" spans="1:15" ht="24.95" customHeight="1" x14ac:dyDescent="0.15">
      <c r="A4" s="187" t="s">
        <v>48</v>
      </c>
      <c r="B4" s="208">
        <v>2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8"/>
    </row>
    <row r="5" spans="1:15" ht="15" customHeight="1" x14ac:dyDescent="0.15">
      <c r="A5" s="209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1"/>
    </row>
    <row r="6" spans="1:15" ht="15" customHeight="1" x14ac:dyDescent="0.15">
      <c r="A6" s="164"/>
      <c r="B6" s="169"/>
      <c r="C6" s="169"/>
      <c r="D6" s="169"/>
      <c r="E6" s="169"/>
      <c r="F6" s="169"/>
      <c r="G6" s="169"/>
      <c r="H6" s="169"/>
      <c r="I6" s="169"/>
      <c r="J6" s="169"/>
      <c r="K6" s="189" t="s">
        <v>17</v>
      </c>
      <c r="L6" s="190">
        <v>0.5</v>
      </c>
      <c r="M6" s="189" t="s">
        <v>18</v>
      </c>
      <c r="N6" s="169"/>
      <c r="O6" s="170"/>
    </row>
    <row r="7" spans="1:15" ht="15" customHeight="1" x14ac:dyDescent="0.15">
      <c r="A7" s="164"/>
      <c r="B7" s="169"/>
      <c r="C7" s="169"/>
      <c r="D7" s="169"/>
      <c r="E7" s="169"/>
      <c r="F7" s="169"/>
      <c r="G7" s="169"/>
      <c r="H7" s="169"/>
      <c r="I7" s="169"/>
      <c r="J7" s="169"/>
      <c r="K7" s="189" t="s">
        <v>19</v>
      </c>
      <c r="L7" s="190">
        <v>0.5</v>
      </c>
      <c r="M7" s="189" t="s">
        <v>1</v>
      </c>
      <c r="N7" s="169"/>
      <c r="O7" s="170"/>
    </row>
    <row r="8" spans="1:15" ht="15" customHeight="1" x14ac:dyDescent="0.15">
      <c r="A8" s="164"/>
      <c r="B8" s="169"/>
      <c r="C8" s="169"/>
      <c r="D8" s="169"/>
      <c r="E8" s="169"/>
      <c r="F8" s="169"/>
      <c r="G8" s="169"/>
      <c r="H8" s="169"/>
      <c r="I8" s="169"/>
      <c r="J8" s="169"/>
      <c r="K8" s="189" t="s">
        <v>20</v>
      </c>
      <c r="L8" s="190">
        <v>0.4</v>
      </c>
      <c r="M8" s="189" t="s">
        <v>1</v>
      </c>
      <c r="N8" s="169"/>
      <c r="O8" s="170"/>
    </row>
    <row r="9" spans="1:15" ht="15" customHeight="1" x14ac:dyDescent="0.15">
      <c r="A9" s="164"/>
      <c r="B9" s="169"/>
      <c r="C9" s="169"/>
      <c r="D9" s="169"/>
      <c r="E9" s="169"/>
      <c r="F9" s="169"/>
      <c r="G9" s="169"/>
      <c r="H9" s="169"/>
      <c r="I9" s="169"/>
      <c r="J9" s="169"/>
      <c r="K9" s="189" t="s">
        <v>21</v>
      </c>
      <c r="L9" s="190">
        <v>0.4</v>
      </c>
      <c r="M9" s="189" t="s">
        <v>1</v>
      </c>
      <c r="N9" s="169"/>
      <c r="O9" s="170"/>
    </row>
    <row r="10" spans="1:15" ht="15" customHeight="1" x14ac:dyDescent="0.15">
      <c r="A10" s="164"/>
      <c r="B10" s="169"/>
      <c r="C10" s="169"/>
      <c r="D10" s="169"/>
      <c r="E10" s="169"/>
      <c r="F10" s="169"/>
      <c r="G10" s="169"/>
      <c r="H10" s="169"/>
      <c r="I10" s="169"/>
      <c r="J10" s="169"/>
      <c r="K10" s="189"/>
      <c r="L10" s="190"/>
      <c r="M10" s="189"/>
      <c r="N10" s="169"/>
      <c r="O10" s="170"/>
    </row>
    <row r="11" spans="1:15" ht="15" customHeight="1" x14ac:dyDescent="0.15">
      <c r="A11" s="164"/>
      <c r="B11" s="169"/>
      <c r="C11" s="169"/>
      <c r="D11" s="169"/>
      <c r="E11" s="169"/>
      <c r="F11" s="169"/>
      <c r="G11" s="169"/>
      <c r="H11" s="169"/>
      <c r="I11" s="169"/>
      <c r="J11" s="169"/>
      <c r="K11" s="189" t="s">
        <v>22</v>
      </c>
      <c r="L11" s="190">
        <v>0.1</v>
      </c>
      <c r="M11" s="189" t="s">
        <v>1</v>
      </c>
      <c r="N11" s="169"/>
      <c r="O11" s="170"/>
    </row>
    <row r="12" spans="1:15" ht="15" customHeight="1" x14ac:dyDescent="0.15">
      <c r="A12" s="164"/>
      <c r="B12" s="169"/>
      <c r="C12" s="169"/>
      <c r="D12" s="169"/>
      <c r="E12" s="169"/>
      <c r="F12" s="169"/>
      <c r="G12" s="169"/>
      <c r="H12" s="169"/>
      <c r="I12" s="169"/>
      <c r="J12" s="169"/>
      <c r="K12" s="189" t="s">
        <v>23</v>
      </c>
      <c r="L12" s="190">
        <v>0.05</v>
      </c>
      <c r="M12" s="189" t="s">
        <v>1</v>
      </c>
      <c r="N12" s="169"/>
      <c r="O12" s="170"/>
    </row>
    <row r="13" spans="1:15" ht="15" customHeight="1" x14ac:dyDescent="0.15">
      <c r="A13" s="164"/>
      <c r="B13" s="169"/>
      <c r="C13" s="169"/>
      <c r="D13" s="169"/>
      <c r="E13" s="169"/>
      <c r="F13" s="169"/>
      <c r="G13" s="169"/>
      <c r="H13" s="169"/>
      <c r="I13" s="169"/>
      <c r="J13" s="169"/>
      <c r="K13" s="189" t="s">
        <v>24</v>
      </c>
      <c r="L13" s="190">
        <v>0.4</v>
      </c>
      <c r="M13" s="189" t="s">
        <v>1</v>
      </c>
      <c r="N13" s="169"/>
      <c r="O13" s="170"/>
    </row>
    <row r="14" spans="1:15" ht="15" customHeight="1" x14ac:dyDescent="0.15">
      <c r="A14" s="164"/>
      <c r="B14" s="169"/>
      <c r="C14" s="169"/>
      <c r="D14" s="169"/>
      <c r="E14" s="169"/>
      <c r="F14" s="169"/>
      <c r="G14" s="169"/>
      <c r="H14" s="169"/>
      <c r="I14" s="169"/>
      <c r="J14" s="169"/>
      <c r="K14" s="189" t="s">
        <v>25</v>
      </c>
      <c r="L14" s="190">
        <f>SUM(L11:L13)+0.25</f>
        <v>0.8</v>
      </c>
      <c r="M14" s="189" t="s">
        <v>1</v>
      </c>
      <c r="N14" s="169"/>
      <c r="O14" s="170"/>
    </row>
    <row r="15" spans="1:15" ht="15" customHeight="1" x14ac:dyDescent="0.15">
      <c r="A15" s="164"/>
      <c r="B15" s="169"/>
      <c r="C15" s="169"/>
      <c r="D15" s="169"/>
      <c r="E15" s="169"/>
      <c r="F15" s="169"/>
      <c r="G15" s="169"/>
      <c r="H15" s="169"/>
      <c r="I15" s="169"/>
      <c r="J15" s="169"/>
      <c r="K15" s="189" t="s">
        <v>26</v>
      </c>
      <c r="L15" s="190">
        <v>0.5</v>
      </c>
      <c r="M15" s="189" t="s">
        <v>1</v>
      </c>
      <c r="N15" s="169"/>
      <c r="O15" s="170"/>
    </row>
    <row r="16" spans="1:15" ht="15" customHeight="1" x14ac:dyDescent="0.15">
      <c r="A16" s="164"/>
      <c r="B16" s="169"/>
      <c r="C16" s="169"/>
      <c r="D16" s="169"/>
      <c r="E16" s="169"/>
      <c r="F16" s="169"/>
      <c r="G16" s="169"/>
      <c r="H16" s="169"/>
      <c r="I16" s="169"/>
      <c r="J16" s="169"/>
      <c r="K16" s="189" t="s">
        <v>27</v>
      </c>
      <c r="L16" s="191">
        <v>0</v>
      </c>
      <c r="M16" s="189"/>
      <c r="N16" s="169"/>
      <c r="O16" s="170"/>
    </row>
    <row r="17" spans="1:15" ht="15" customHeight="1" x14ac:dyDescent="0.15">
      <c r="A17" s="274" t="s">
        <v>46</v>
      </c>
      <c r="B17" s="275"/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6"/>
    </row>
    <row r="18" spans="1:15" ht="15" customHeight="1" x14ac:dyDescent="0.15">
      <c r="A18" s="187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207"/>
    </row>
    <row r="19" spans="1:15" ht="24.95" customHeight="1" thickBot="1" x14ac:dyDescent="0.2">
      <c r="A19" s="171" t="s">
        <v>2</v>
      </c>
      <c r="B19" s="172" t="s">
        <v>3</v>
      </c>
      <c r="C19" s="271" t="s">
        <v>15</v>
      </c>
      <c r="D19" s="272"/>
      <c r="E19" s="272"/>
      <c r="F19" s="272"/>
      <c r="G19" s="272"/>
      <c r="H19" s="272"/>
      <c r="I19" s="272"/>
      <c r="J19" s="272"/>
      <c r="K19" s="192"/>
      <c r="L19" s="192" t="s">
        <v>0</v>
      </c>
      <c r="M19" s="192"/>
      <c r="N19" s="193" t="s">
        <v>4</v>
      </c>
      <c r="O19" s="173" t="s">
        <v>5</v>
      </c>
    </row>
    <row r="20" spans="1:15" ht="24.95" customHeight="1" thickTop="1" x14ac:dyDescent="0.15">
      <c r="A20" s="174" t="s">
        <v>6</v>
      </c>
      <c r="B20" s="175" t="s">
        <v>7</v>
      </c>
      <c r="C20" s="176"/>
      <c r="D20" s="273" t="str">
        <f>L6&amp;"×"&amp;L7</f>
        <v>0.5×0.5</v>
      </c>
      <c r="E20" s="273"/>
      <c r="F20" s="273"/>
      <c r="G20" s="273"/>
      <c r="H20" s="273"/>
      <c r="I20" s="194" t="s">
        <v>28</v>
      </c>
      <c r="J20" s="179">
        <f>L6*L7</f>
        <v>0.25</v>
      </c>
      <c r="K20" s="194" t="s">
        <v>16</v>
      </c>
      <c r="L20" s="195">
        <f>$B$4</f>
        <v>2</v>
      </c>
      <c r="M20" s="194"/>
      <c r="N20" s="179">
        <f>J20*L20</f>
        <v>0.5</v>
      </c>
      <c r="O20" s="197" t="s">
        <v>31</v>
      </c>
    </row>
    <row r="21" spans="1:15" ht="24.95" customHeight="1" x14ac:dyDescent="0.15">
      <c r="A21" s="174" t="s">
        <v>14</v>
      </c>
      <c r="B21" s="175" t="s">
        <v>51</v>
      </c>
      <c r="C21" s="176"/>
      <c r="D21" s="273" t="str">
        <f>L8&amp;"×"&amp;L9&amp;"×"&amp;L13&amp;""</f>
        <v>0.4×0.4×0.4</v>
      </c>
      <c r="E21" s="273"/>
      <c r="F21" s="273"/>
      <c r="G21" s="273"/>
      <c r="H21" s="273"/>
      <c r="I21" s="194" t="s">
        <v>28</v>
      </c>
      <c r="J21" s="179">
        <f>L8*L9*L13</f>
        <v>6.4000000000000015E-2</v>
      </c>
      <c r="K21" s="194" t="s">
        <v>16</v>
      </c>
      <c r="L21" s="195">
        <f t="shared" ref="L21:L27" si="0">$B$4</f>
        <v>2</v>
      </c>
      <c r="M21" s="194"/>
      <c r="N21" s="179">
        <f t="shared" ref="N21:N24" si="1">J21*L21</f>
        <v>0.12800000000000003</v>
      </c>
      <c r="O21" s="197" t="s">
        <v>29</v>
      </c>
    </row>
    <row r="22" spans="1:15" ht="24.95" customHeight="1" x14ac:dyDescent="0.15">
      <c r="A22" s="177" t="s">
        <v>8</v>
      </c>
      <c r="B22" s="178"/>
      <c r="C22" s="176"/>
      <c r="D22" s="266" t="str">
        <f>"("&amp;L8&amp;"＋"&amp;L9&amp;")×"&amp;L13&amp;"×2"</f>
        <v>(0.4＋0.4)×0.4×2</v>
      </c>
      <c r="E22" s="266"/>
      <c r="F22" s="266"/>
      <c r="G22" s="266"/>
      <c r="H22" s="266"/>
      <c r="I22" s="194" t="s">
        <v>28</v>
      </c>
      <c r="J22" s="179">
        <f>(L8+L9)*L13*2</f>
        <v>0.64000000000000012</v>
      </c>
      <c r="K22" s="194" t="s">
        <v>16</v>
      </c>
      <c r="L22" s="195">
        <f t="shared" si="0"/>
        <v>2</v>
      </c>
      <c r="M22" s="194"/>
      <c r="N22" s="179">
        <f t="shared" si="1"/>
        <v>1.2800000000000002</v>
      </c>
      <c r="O22" s="197" t="s">
        <v>30</v>
      </c>
    </row>
    <row r="23" spans="1:15" ht="24.95" customHeight="1" x14ac:dyDescent="0.15">
      <c r="A23" s="174" t="s">
        <v>9</v>
      </c>
      <c r="B23" s="175" t="s">
        <v>52</v>
      </c>
      <c r="C23" s="176"/>
      <c r="D23" s="266" t="str">
        <f>L6&amp;"×"&amp;L7&amp;"×"&amp;L12</f>
        <v>0.5×0.5×0.05</v>
      </c>
      <c r="E23" s="266"/>
      <c r="F23" s="266"/>
      <c r="G23" s="266"/>
      <c r="H23" s="266"/>
      <c r="I23" s="194" t="s">
        <v>28</v>
      </c>
      <c r="J23" s="179">
        <f>L6*L7*L12</f>
        <v>1.2500000000000001E-2</v>
      </c>
      <c r="K23" s="194" t="s">
        <v>16</v>
      </c>
      <c r="L23" s="195">
        <f t="shared" si="0"/>
        <v>2</v>
      </c>
      <c r="M23" s="194"/>
      <c r="N23" s="179">
        <f t="shared" si="1"/>
        <v>2.5000000000000001E-2</v>
      </c>
      <c r="O23" s="197" t="s">
        <v>29</v>
      </c>
    </row>
    <row r="24" spans="1:15" ht="24.95" customHeight="1" x14ac:dyDescent="0.15">
      <c r="A24" s="174" t="s">
        <v>10</v>
      </c>
      <c r="B24" s="175"/>
      <c r="C24" s="176"/>
      <c r="D24" s="266" t="str">
        <f>"("&amp;L6&amp;"＋"&amp;L7&amp;")×"&amp;L12&amp;"×2"</f>
        <v>(0.5＋0.5)×0.05×2</v>
      </c>
      <c r="E24" s="266"/>
      <c r="F24" s="266"/>
      <c r="G24" s="266"/>
      <c r="H24" s="266"/>
      <c r="I24" s="194" t="s">
        <v>28</v>
      </c>
      <c r="J24" s="179">
        <f>(L6+L7)*L12*2</f>
        <v>0.1</v>
      </c>
      <c r="K24" s="194" t="s">
        <v>16</v>
      </c>
      <c r="L24" s="195">
        <f t="shared" si="0"/>
        <v>2</v>
      </c>
      <c r="M24" s="194"/>
      <c r="N24" s="179">
        <f t="shared" si="1"/>
        <v>0.2</v>
      </c>
      <c r="O24" s="197" t="s">
        <v>30</v>
      </c>
    </row>
    <row r="25" spans="1:15" ht="33.75" customHeight="1" x14ac:dyDescent="0.15">
      <c r="A25" s="174" t="s">
        <v>11</v>
      </c>
      <c r="B25" s="175"/>
      <c r="C25" s="198"/>
      <c r="D25" s="266" t="str">
        <f>IF(L16=0,"("&amp;L8&amp;"＋"&amp;L15&amp;"×2)×("&amp;L9&amp;"＋"&amp;L15&amp;"×2)×"&amp;L14,"(("&amp;L8&amp;"＋"&amp;L15&amp;"×2)×("&amp;L9&amp;"＋"&amp;L15&amp;"×2)＋("&amp;L8&amp;"＋"&amp;L15&amp;"×2＋"&amp;L16/10&amp;"×"&amp;L14&amp;"×2)×("&amp;L9&amp;"＋"&amp;L15&amp;"×2＋"&amp;L16/10&amp;"×"&amp;L14&amp;"×2))×"&amp;L14&amp;"÷2")</f>
        <v>(0.4＋0.5×2)×(0.4＋0.5×2)×0.8</v>
      </c>
      <c r="E25" s="266"/>
      <c r="F25" s="266"/>
      <c r="G25" s="266"/>
      <c r="H25" s="266"/>
      <c r="I25" s="194" t="s">
        <v>28</v>
      </c>
      <c r="J25" s="179">
        <f>IF(L16=0,(L8+L15*2)*(L9+L15*2)*L14,((L8+L15*2)*(L9+L15*2)+(L8+L15*2+L16/10*L14*2)*(L9+L15*2+L16/10*L14*2))*L14/2)</f>
        <v>1.5679999999999998</v>
      </c>
      <c r="K25" s="194" t="s">
        <v>16</v>
      </c>
      <c r="L25" s="195">
        <f t="shared" si="0"/>
        <v>2</v>
      </c>
      <c r="M25" s="194"/>
      <c r="N25" s="179">
        <f>J25*L25</f>
        <v>3.1359999999999997</v>
      </c>
      <c r="O25" s="197" t="s">
        <v>29</v>
      </c>
    </row>
    <row r="26" spans="1:15" ht="24.95" customHeight="1" x14ac:dyDescent="0.15">
      <c r="A26" s="174" t="s">
        <v>12</v>
      </c>
      <c r="B26" s="175"/>
      <c r="C26" s="176"/>
      <c r="D26" s="266" t="str">
        <f>L6&amp;"×"&amp;L7&amp;"×("&amp;L11&amp;"＋"&amp;L12&amp;")＋"&amp;L8&amp;"×"&amp;L9&amp;"×"&amp;L13</f>
        <v>0.5×0.5×(0.1＋0.05)＋0.4×0.4×0.4</v>
      </c>
      <c r="E26" s="266"/>
      <c r="F26" s="266"/>
      <c r="G26" s="266"/>
      <c r="H26" s="266"/>
      <c r="I26" s="194" t="s">
        <v>28</v>
      </c>
      <c r="J26" s="179">
        <f>L6*L7*(L11+L12)+L8*L9*L13</f>
        <v>0.10150000000000002</v>
      </c>
      <c r="K26" s="194" t="s">
        <v>16</v>
      </c>
      <c r="L26" s="195">
        <f t="shared" si="0"/>
        <v>2</v>
      </c>
      <c r="M26" s="194"/>
      <c r="N26" s="179">
        <f>J26*L26</f>
        <v>0.20300000000000004</v>
      </c>
      <c r="O26" s="197" t="s">
        <v>29</v>
      </c>
    </row>
    <row r="27" spans="1:15" ht="24.95" customHeight="1" x14ac:dyDescent="0.15">
      <c r="A27" s="174" t="s">
        <v>13</v>
      </c>
      <c r="B27" s="175"/>
      <c r="C27" s="176"/>
      <c r="D27" s="266" t="str">
        <f>J25&amp;"-"&amp;J26</f>
        <v>1.568-0.1015</v>
      </c>
      <c r="E27" s="266"/>
      <c r="F27" s="266"/>
      <c r="G27" s="266"/>
      <c r="H27" s="266"/>
      <c r="I27" s="194" t="s">
        <v>28</v>
      </c>
      <c r="J27" s="179">
        <f>J25-J26</f>
        <v>1.4664999999999999</v>
      </c>
      <c r="K27" s="194" t="s">
        <v>16</v>
      </c>
      <c r="L27" s="195">
        <f t="shared" si="0"/>
        <v>2</v>
      </c>
      <c r="M27" s="194"/>
      <c r="N27" s="179">
        <f>J27*L27</f>
        <v>2.9329999999999998</v>
      </c>
      <c r="O27" s="197" t="s">
        <v>29</v>
      </c>
    </row>
    <row r="28" spans="1:15" ht="24.95" customHeight="1" x14ac:dyDescent="0.15">
      <c r="A28" s="174"/>
      <c r="B28" s="175"/>
      <c r="C28" s="176"/>
      <c r="D28" s="266"/>
      <c r="E28" s="266"/>
      <c r="F28" s="266"/>
      <c r="G28" s="266"/>
      <c r="H28" s="266"/>
      <c r="I28" s="194"/>
      <c r="J28" s="179"/>
      <c r="K28" s="194"/>
      <c r="L28" s="195"/>
      <c r="M28" s="194"/>
      <c r="N28" s="196"/>
      <c r="O28" s="197"/>
    </row>
    <row r="29" spans="1:15" ht="24.95" customHeight="1" x14ac:dyDescent="0.15">
      <c r="A29" s="174"/>
      <c r="B29" s="175"/>
      <c r="C29" s="176"/>
      <c r="D29" s="266"/>
      <c r="E29" s="266"/>
      <c r="F29" s="266"/>
      <c r="G29" s="266"/>
      <c r="H29" s="266"/>
      <c r="I29" s="194"/>
      <c r="J29" s="179"/>
      <c r="K29" s="194"/>
      <c r="L29" s="195"/>
      <c r="M29" s="194"/>
      <c r="N29" s="196"/>
      <c r="O29" s="197"/>
    </row>
    <row r="30" spans="1:15" ht="24.95" customHeight="1" x14ac:dyDescent="0.15">
      <c r="A30" s="174"/>
      <c r="B30" s="175"/>
      <c r="C30" s="176"/>
      <c r="D30" s="266"/>
      <c r="E30" s="266"/>
      <c r="F30" s="266"/>
      <c r="G30" s="266"/>
      <c r="H30" s="266"/>
      <c r="I30" s="194"/>
      <c r="J30" s="179"/>
      <c r="K30" s="194"/>
      <c r="L30" s="195"/>
      <c r="M30" s="194"/>
      <c r="N30" s="196"/>
      <c r="O30" s="197"/>
    </row>
    <row r="31" spans="1:15" ht="24.95" customHeight="1" x14ac:dyDescent="0.15">
      <c r="A31" s="180"/>
      <c r="B31" s="181"/>
      <c r="C31" s="199"/>
      <c r="D31" s="266"/>
      <c r="E31" s="266"/>
      <c r="F31" s="266"/>
      <c r="G31" s="266"/>
      <c r="H31" s="266"/>
      <c r="I31" s="200"/>
      <c r="J31" s="182"/>
      <c r="K31" s="201"/>
      <c r="L31" s="195"/>
      <c r="M31" s="201"/>
      <c r="N31" s="182"/>
      <c r="O31" s="202"/>
    </row>
    <row r="32" spans="1:15" ht="24.95" customHeight="1" x14ac:dyDescent="0.15">
      <c r="A32" s="203"/>
      <c r="B32" s="183"/>
      <c r="C32" s="204"/>
      <c r="D32" s="267"/>
      <c r="E32" s="267"/>
      <c r="F32" s="267"/>
      <c r="G32" s="267"/>
      <c r="H32" s="267"/>
      <c r="I32" s="205"/>
      <c r="J32" s="184"/>
      <c r="K32" s="205"/>
      <c r="L32" s="184"/>
      <c r="M32" s="205"/>
      <c r="N32" s="184"/>
      <c r="O32" s="206"/>
    </row>
  </sheetData>
  <mergeCells count="16">
    <mergeCell ref="D28:H28"/>
    <mergeCell ref="D29:H29"/>
    <mergeCell ref="D30:H30"/>
    <mergeCell ref="D31:H31"/>
    <mergeCell ref="D32:H32"/>
    <mergeCell ref="D27:H27"/>
    <mergeCell ref="A1:O1"/>
    <mergeCell ref="A17:O17"/>
    <mergeCell ref="C19:J19"/>
    <mergeCell ref="D20:H20"/>
    <mergeCell ref="D21:H21"/>
    <mergeCell ref="D22:H22"/>
    <mergeCell ref="D23:H23"/>
    <mergeCell ref="D24:H24"/>
    <mergeCell ref="D25:H25"/>
    <mergeCell ref="D26:H26"/>
  </mergeCells>
  <phoneticPr fontId="1"/>
  <pageMargins left="0.52083333333333337" right="0.39370078740157483" top="0.39370078740157483" bottom="0.39370078740157483" header="0.11811023622047245" footer="0.31496062992125984"/>
  <pageSetup paperSize="9" orientation="portrait" r:id="rId1"/>
  <headerFooter>
    <oddHeader>&amp;R&amp;9&amp;P/&amp;N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VX32"/>
  <sheetViews>
    <sheetView view="pageBreakPreview" zoomScaleNormal="100" zoomScaleSheetLayoutView="100" workbookViewId="0">
      <selection sqref="A1:O1"/>
    </sheetView>
  </sheetViews>
  <sheetFormatPr defaultRowHeight="24.95" customHeight="1" x14ac:dyDescent="0.15"/>
  <cols>
    <col min="1" max="2" width="13" style="163" customWidth="1"/>
    <col min="3" max="3" width="1.5" style="163" customWidth="1"/>
    <col min="4" max="8" width="5.75" style="163" customWidth="1"/>
    <col min="9" max="9" width="4" style="163" customWidth="1"/>
    <col min="10" max="10" width="10.875" style="163" customWidth="1"/>
    <col min="11" max="11" width="4" style="163" customWidth="1"/>
    <col min="12" max="12" width="6" style="163" customWidth="1"/>
    <col min="13" max="13" width="4" style="163" customWidth="1"/>
    <col min="14" max="14" width="6" style="163" customWidth="1"/>
    <col min="15" max="15" width="4" style="163" customWidth="1"/>
    <col min="18" max="18" width="17.625" customWidth="1"/>
    <col min="257" max="258" width="13" customWidth="1"/>
    <col min="259" max="259" width="4" customWidth="1"/>
    <col min="260" max="260" width="6" customWidth="1"/>
    <col min="261" max="261" width="4" customWidth="1"/>
    <col min="262" max="262" width="6" customWidth="1"/>
    <col min="263" max="263" width="4" customWidth="1"/>
    <col min="264" max="264" width="6" customWidth="1"/>
    <col min="265" max="265" width="4" customWidth="1"/>
    <col min="266" max="266" width="6" customWidth="1"/>
    <col min="267" max="267" width="4" customWidth="1"/>
    <col min="268" max="268" width="6" customWidth="1"/>
    <col min="269" max="269" width="4" customWidth="1"/>
    <col min="270" max="270" width="6" customWidth="1"/>
    <col min="271" max="271" width="4" customWidth="1"/>
    <col min="513" max="514" width="13" customWidth="1"/>
    <col min="515" max="515" width="4" customWidth="1"/>
    <col min="516" max="516" width="6" customWidth="1"/>
    <col min="517" max="517" width="4" customWidth="1"/>
    <col min="518" max="518" width="6" customWidth="1"/>
    <col min="519" max="519" width="4" customWidth="1"/>
    <col min="520" max="520" width="6" customWidth="1"/>
    <col min="521" max="521" width="4" customWidth="1"/>
    <col min="522" max="522" width="6" customWidth="1"/>
    <col min="523" max="523" width="4" customWidth="1"/>
    <col min="524" max="524" width="6" customWidth="1"/>
    <col min="525" max="525" width="4" customWidth="1"/>
    <col min="526" max="526" width="6" customWidth="1"/>
    <col min="527" max="527" width="4" customWidth="1"/>
    <col min="769" max="770" width="13" customWidth="1"/>
    <col min="771" max="771" width="4" customWidth="1"/>
    <col min="772" max="772" width="6" customWidth="1"/>
    <col min="773" max="773" width="4" customWidth="1"/>
    <col min="774" max="774" width="6" customWidth="1"/>
    <col min="775" max="775" width="4" customWidth="1"/>
    <col min="776" max="776" width="6" customWidth="1"/>
    <col min="777" max="777" width="4" customWidth="1"/>
    <col min="778" max="778" width="6" customWidth="1"/>
    <col min="779" max="779" width="4" customWidth="1"/>
    <col min="780" max="780" width="6" customWidth="1"/>
    <col min="781" max="781" width="4" customWidth="1"/>
    <col min="782" max="782" width="6" customWidth="1"/>
    <col min="783" max="783" width="4" customWidth="1"/>
    <col min="1025" max="1026" width="13" customWidth="1"/>
    <col min="1027" max="1027" width="4" customWidth="1"/>
    <col min="1028" max="1028" width="6" customWidth="1"/>
    <col min="1029" max="1029" width="4" customWidth="1"/>
    <col min="1030" max="1030" width="6" customWidth="1"/>
    <col min="1031" max="1031" width="4" customWidth="1"/>
    <col min="1032" max="1032" width="6" customWidth="1"/>
    <col min="1033" max="1033" width="4" customWidth="1"/>
    <col min="1034" max="1034" width="6" customWidth="1"/>
    <col min="1035" max="1035" width="4" customWidth="1"/>
    <col min="1036" max="1036" width="6" customWidth="1"/>
    <col min="1037" max="1037" width="4" customWidth="1"/>
    <col min="1038" max="1038" width="6" customWidth="1"/>
    <col min="1039" max="1039" width="4" customWidth="1"/>
    <col min="1281" max="1282" width="13" customWidth="1"/>
    <col min="1283" max="1283" width="4" customWidth="1"/>
    <col min="1284" max="1284" width="6" customWidth="1"/>
    <col min="1285" max="1285" width="4" customWidth="1"/>
    <col min="1286" max="1286" width="6" customWidth="1"/>
    <col min="1287" max="1287" width="4" customWidth="1"/>
    <col min="1288" max="1288" width="6" customWidth="1"/>
    <col min="1289" max="1289" width="4" customWidth="1"/>
    <col min="1290" max="1290" width="6" customWidth="1"/>
    <col min="1291" max="1291" width="4" customWidth="1"/>
    <col min="1292" max="1292" width="6" customWidth="1"/>
    <col min="1293" max="1293" width="4" customWidth="1"/>
    <col min="1294" max="1294" width="6" customWidth="1"/>
    <col min="1295" max="1295" width="4" customWidth="1"/>
    <col min="1537" max="1538" width="13" customWidth="1"/>
    <col min="1539" max="1539" width="4" customWidth="1"/>
    <col min="1540" max="1540" width="6" customWidth="1"/>
    <col min="1541" max="1541" width="4" customWidth="1"/>
    <col min="1542" max="1542" width="6" customWidth="1"/>
    <col min="1543" max="1543" width="4" customWidth="1"/>
    <col min="1544" max="1544" width="6" customWidth="1"/>
    <col min="1545" max="1545" width="4" customWidth="1"/>
    <col min="1546" max="1546" width="6" customWidth="1"/>
    <col min="1547" max="1547" width="4" customWidth="1"/>
    <col min="1548" max="1548" width="6" customWidth="1"/>
    <col min="1549" max="1549" width="4" customWidth="1"/>
    <col min="1550" max="1550" width="6" customWidth="1"/>
    <col min="1551" max="1551" width="4" customWidth="1"/>
    <col min="1793" max="1794" width="13" customWidth="1"/>
    <col min="1795" max="1795" width="4" customWidth="1"/>
    <col min="1796" max="1796" width="6" customWidth="1"/>
    <col min="1797" max="1797" width="4" customWidth="1"/>
    <col min="1798" max="1798" width="6" customWidth="1"/>
    <col min="1799" max="1799" width="4" customWidth="1"/>
    <col min="1800" max="1800" width="6" customWidth="1"/>
    <col min="1801" max="1801" width="4" customWidth="1"/>
    <col min="1802" max="1802" width="6" customWidth="1"/>
    <col min="1803" max="1803" width="4" customWidth="1"/>
    <col min="1804" max="1804" width="6" customWidth="1"/>
    <col min="1805" max="1805" width="4" customWidth="1"/>
    <col min="1806" max="1806" width="6" customWidth="1"/>
    <col min="1807" max="1807" width="4" customWidth="1"/>
    <col min="2049" max="2050" width="13" customWidth="1"/>
    <col min="2051" max="2051" width="4" customWidth="1"/>
    <col min="2052" max="2052" width="6" customWidth="1"/>
    <col min="2053" max="2053" width="4" customWidth="1"/>
    <col min="2054" max="2054" width="6" customWidth="1"/>
    <col min="2055" max="2055" width="4" customWidth="1"/>
    <col min="2056" max="2056" width="6" customWidth="1"/>
    <col min="2057" max="2057" width="4" customWidth="1"/>
    <col min="2058" max="2058" width="6" customWidth="1"/>
    <col min="2059" max="2059" width="4" customWidth="1"/>
    <col min="2060" max="2060" width="6" customWidth="1"/>
    <col min="2061" max="2061" width="4" customWidth="1"/>
    <col min="2062" max="2062" width="6" customWidth="1"/>
    <col min="2063" max="2063" width="4" customWidth="1"/>
    <col min="2305" max="2306" width="13" customWidth="1"/>
    <col min="2307" max="2307" width="4" customWidth="1"/>
    <col min="2308" max="2308" width="6" customWidth="1"/>
    <col min="2309" max="2309" width="4" customWidth="1"/>
    <col min="2310" max="2310" width="6" customWidth="1"/>
    <col min="2311" max="2311" width="4" customWidth="1"/>
    <col min="2312" max="2312" width="6" customWidth="1"/>
    <col min="2313" max="2313" width="4" customWidth="1"/>
    <col min="2314" max="2314" width="6" customWidth="1"/>
    <col min="2315" max="2315" width="4" customWidth="1"/>
    <col min="2316" max="2316" width="6" customWidth="1"/>
    <col min="2317" max="2317" width="4" customWidth="1"/>
    <col min="2318" max="2318" width="6" customWidth="1"/>
    <col min="2319" max="2319" width="4" customWidth="1"/>
    <col min="2561" max="2562" width="13" customWidth="1"/>
    <col min="2563" max="2563" width="4" customWidth="1"/>
    <col min="2564" max="2564" width="6" customWidth="1"/>
    <col min="2565" max="2565" width="4" customWidth="1"/>
    <col min="2566" max="2566" width="6" customWidth="1"/>
    <col min="2567" max="2567" width="4" customWidth="1"/>
    <col min="2568" max="2568" width="6" customWidth="1"/>
    <col min="2569" max="2569" width="4" customWidth="1"/>
    <col min="2570" max="2570" width="6" customWidth="1"/>
    <col min="2571" max="2571" width="4" customWidth="1"/>
    <col min="2572" max="2572" width="6" customWidth="1"/>
    <col min="2573" max="2573" width="4" customWidth="1"/>
    <col min="2574" max="2574" width="6" customWidth="1"/>
    <col min="2575" max="2575" width="4" customWidth="1"/>
    <col min="2817" max="2818" width="13" customWidth="1"/>
    <col min="2819" max="2819" width="4" customWidth="1"/>
    <col min="2820" max="2820" width="6" customWidth="1"/>
    <col min="2821" max="2821" width="4" customWidth="1"/>
    <col min="2822" max="2822" width="6" customWidth="1"/>
    <col min="2823" max="2823" width="4" customWidth="1"/>
    <col min="2824" max="2824" width="6" customWidth="1"/>
    <col min="2825" max="2825" width="4" customWidth="1"/>
    <col min="2826" max="2826" width="6" customWidth="1"/>
    <col min="2827" max="2827" width="4" customWidth="1"/>
    <col min="2828" max="2828" width="6" customWidth="1"/>
    <col min="2829" max="2829" width="4" customWidth="1"/>
    <col min="2830" max="2830" width="6" customWidth="1"/>
    <col min="2831" max="2831" width="4" customWidth="1"/>
    <col min="3073" max="3074" width="13" customWidth="1"/>
    <col min="3075" max="3075" width="4" customWidth="1"/>
    <col min="3076" max="3076" width="6" customWidth="1"/>
    <col min="3077" max="3077" width="4" customWidth="1"/>
    <col min="3078" max="3078" width="6" customWidth="1"/>
    <col min="3079" max="3079" width="4" customWidth="1"/>
    <col min="3080" max="3080" width="6" customWidth="1"/>
    <col min="3081" max="3081" width="4" customWidth="1"/>
    <col min="3082" max="3082" width="6" customWidth="1"/>
    <col min="3083" max="3083" width="4" customWidth="1"/>
    <col min="3084" max="3084" width="6" customWidth="1"/>
    <col min="3085" max="3085" width="4" customWidth="1"/>
    <col min="3086" max="3086" width="6" customWidth="1"/>
    <col min="3087" max="3087" width="4" customWidth="1"/>
    <col min="3329" max="3330" width="13" customWidth="1"/>
    <col min="3331" max="3331" width="4" customWidth="1"/>
    <col min="3332" max="3332" width="6" customWidth="1"/>
    <col min="3333" max="3333" width="4" customWidth="1"/>
    <col min="3334" max="3334" width="6" customWidth="1"/>
    <col min="3335" max="3335" width="4" customWidth="1"/>
    <col min="3336" max="3336" width="6" customWidth="1"/>
    <col min="3337" max="3337" width="4" customWidth="1"/>
    <col min="3338" max="3338" width="6" customWidth="1"/>
    <col min="3339" max="3339" width="4" customWidth="1"/>
    <col min="3340" max="3340" width="6" customWidth="1"/>
    <col min="3341" max="3341" width="4" customWidth="1"/>
    <col min="3342" max="3342" width="6" customWidth="1"/>
    <col min="3343" max="3343" width="4" customWidth="1"/>
    <col min="3585" max="3586" width="13" customWidth="1"/>
    <col min="3587" max="3587" width="4" customWidth="1"/>
    <col min="3588" max="3588" width="6" customWidth="1"/>
    <col min="3589" max="3589" width="4" customWidth="1"/>
    <col min="3590" max="3590" width="6" customWidth="1"/>
    <col min="3591" max="3591" width="4" customWidth="1"/>
    <col min="3592" max="3592" width="6" customWidth="1"/>
    <col min="3593" max="3593" width="4" customWidth="1"/>
    <col min="3594" max="3594" width="6" customWidth="1"/>
    <col min="3595" max="3595" width="4" customWidth="1"/>
    <col min="3596" max="3596" width="6" customWidth="1"/>
    <col min="3597" max="3597" width="4" customWidth="1"/>
    <col min="3598" max="3598" width="6" customWidth="1"/>
    <col min="3599" max="3599" width="4" customWidth="1"/>
    <col min="3841" max="3842" width="13" customWidth="1"/>
    <col min="3843" max="3843" width="4" customWidth="1"/>
    <col min="3844" max="3844" width="6" customWidth="1"/>
    <col min="3845" max="3845" width="4" customWidth="1"/>
    <col min="3846" max="3846" width="6" customWidth="1"/>
    <col min="3847" max="3847" width="4" customWidth="1"/>
    <col min="3848" max="3848" width="6" customWidth="1"/>
    <col min="3849" max="3849" width="4" customWidth="1"/>
    <col min="3850" max="3850" width="6" customWidth="1"/>
    <col min="3851" max="3851" width="4" customWidth="1"/>
    <col min="3852" max="3852" width="6" customWidth="1"/>
    <col min="3853" max="3853" width="4" customWidth="1"/>
    <col min="3854" max="3854" width="6" customWidth="1"/>
    <col min="3855" max="3855" width="4" customWidth="1"/>
    <col min="4097" max="4098" width="13" customWidth="1"/>
    <col min="4099" max="4099" width="4" customWidth="1"/>
    <col min="4100" max="4100" width="6" customWidth="1"/>
    <col min="4101" max="4101" width="4" customWidth="1"/>
    <col min="4102" max="4102" width="6" customWidth="1"/>
    <col min="4103" max="4103" width="4" customWidth="1"/>
    <col min="4104" max="4104" width="6" customWidth="1"/>
    <col min="4105" max="4105" width="4" customWidth="1"/>
    <col min="4106" max="4106" width="6" customWidth="1"/>
    <col min="4107" max="4107" width="4" customWidth="1"/>
    <col min="4108" max="4108" width="6" customWidth="1"/>
    <col min="4109" max="4109" width="4" customWidth="1"/>
    <col min="4110" max="4110" width="6" customWidth="1"/>
    <col min="4111" max="4111" width="4" customWidth="1"/>
    <col min="4353" max="4354" width="13" customWidth="1"/>
    <col min="4355" max="4355" width="4" customWidth="1"/>
    <col min="4356" max="4356" width="6" customWidth="1"/>
    <col min="4357" max="4357" width="4" customWidth="1"/>
    <col min="4358" max="4358" width="6" customWidth="1"/>
    <col min="4359" max="4359" width="4" customWidth="1"/>
    <col min="4360" max="4360" width="6" customWidth="1"/>
    <col min="4361" max="4361" width="4" customWidth="1"/>
    <col min="4362" max="4362" width="6" customWidth="1"/>
    <col min="4363" max="4363" width="4" customWidth="1"/>
    <col min="4364" max="4364" width="6" customWidth="1"/>
    <col min="4365" max="4365" width="4" customWidth="1"/>
    <col min="4366" max="4366" width="6" customWidth="1"/>
    <col min="4367" max="4367" width="4" customWidth="1"/>
    <col min="4609" max="4610" width="13" customWidth="1"/>
    <col min="4611" max="4611" width="4" customWidth="1"/>
    <col min="4612" max="4612" width="6" customWidth="1"/>
    <col min="4613" max="4613" width="4" customWidth="1"/>
    <col min="4614" max="4614" width="6" customWidth="1"/>
    <col min="4615" max="4615" width="4" customWidth="1"/>
    <col min="4616" max="4616" width="6" customWidth="1"/>
    <col min="4617" max="4617" width="4" customWidth="1"/>
    <col min="4618" max="4618" width="6" customWidth="1"/>
    <col min="4619" max="4619" width="4" customWidth="1"/>
    <col min="4620" max="4620" width="6" customWidth="1"/>
    <col min="4621" max="4621" width="4" customWidth="1"/>
    <col min="4622" max="4622" width="6" customWidth="1"/>
    <col min="4623" max="4623" width="4" customWidth="1"/>
    <col min="4865" max="4866" width="13" customWidth="1"/>
    <col min="4867" max="4867" width="4" customWidth="1"/>
    <col min="4868" max="4868" width="6" customWidth="1"/>
    <col min="4869" max="4869" width="4" customWidth="1"/>
    <col min="4870" max="4870" width="6" customWidth="1"/>
    <col min="4871" max="4871" width="4" customWidth="1"/>
    <col min="4872" max="4872" width="6" customWidth="1"/>
    <col min="4873" max="4873" width="4" customWidth="1"/>
    <col min="4874" max="4874" width="6" customWidth="1"/>
    <col min="4875" max="4875" width="4" customWidth="1"/>
    <col min="4876" max="4876" width="6" customWidth="1"/>
    <col min="4877" max="4877" width="4" customWidth="1"/>
    <col min="4878" max="4878" width="6" customWidth="1"/>
    <col min="4879" max="4879" width="4" customWidth="1"/>
    <col min="5121" max="5122" width="13" customWidth="1"/>
    <col min="5123" max="5123" width="4" customWidth="1"/>
    <col min="5124" max="5124" width="6" customWidth="1"/>
    <col min="5125" max="5125" width="4" customWidth="1"/>
    <col min="5126" max="5126" width="6" customWidth="1"/>
    <col min="5127" max="5127" width="4" customWidth="1"/>
    <col min="5128" max="5128" width="6" customWidth="1"/>
    <col min="5129" max="5129" width="4" customWidth="1"/>
    <col min="5130" max="5130" width="6" customWidth="1"/>
    <col min="5131" max="5131" width="4" customWidth="1"/>
    <col min="5132" max="5132" width="6" customWidth="1"/>
    <col min="5133" max="5133" width="4" customWidth="1"/>
    <col min="5134" max="5134" width="6" customWidth="1"/>
    <col min="5135" max="5135" width="4" customWidth="1"/>
    <col min="5377" max="5378" width="13" customWidth="1"/>
    <col min="5379" max="5379" width="4" customWidth="1"/>
    <col min="5380" max="5380" width="6" customWidth="1"/>
    <col min="5381" max="5381" width="4" customWidth="1"/>
    <col min="5382" max="5382" width="6" customWidth="1"/>
    <col min="5383" max="5383" width="4" customWidth="1"/>
    <col min="5384" max="5384" width="6" customWidth="1"/>
    <col min="5385" max="5385" width="4" customWidth="1"/>
    <col min="5386" max="5386" width="6" customWidth="1"/>
    <col min="5387" max="5387" width="4" customWidth="1"/>
    <col min="5388" max="5388" width="6" customWidth="1"/>
    <col min="5389" max="5389" width="4" customWidth="1"/>
    <col min="5390" max="5390" width="6" customWidth="1"/>
    <col min="5391" max="5391" width="4" customWidth="1"/>
    <col min="5633" max="5634" width="13" customWidth="1"/>
    <col min="5635" max="5635" width="4" customWidth="1"/>
    <col min="5636" max="5636" width="6" customWidth="1"/>
    <col min="5637" max="5637" width="4" customWidth="1"/>
    <col min="5638" max="5638" width="6" customWidth="1"/>
    <col min="5639" max="5639" width="4" customWidth="1"/>
    <col min="5640" max="5640" width="6" customWidth="1"/>
    <col min="5641" max="5641" width="4" customWidth="1"/>
    <col min="5642" max="5642" width="6" customWidth="1"/>
    <col min="5643" max="5643" width="4" customWidth="1"/>
    <col min="5644" max="5644" width="6" customWidth="1"/>
    <col min="5645" max="5645" width="4" customWidth="1"/>
    <col min="5646" max="5646" width="6" customWidth="1"/>
    <col min="5647" max="5647" width="4" customWidth="1"/>
    <col min="5889" max="5890" width="13" customWidth="1"/>
    <col min="5891" max="5891" width="4" customWidth="1"/>
    <col min="5892" max="5892" width="6" customWidth="1"/>
    <col min="5893" max="5893" width="4" customWidth="1"/>
    <col min="5894" max="5894" width="6" customWidth="1"/>
    <col min="5895" max="5895" width="4" customWidth="1"/>
    <col min="5896" max="5896" width="6" customWidth="1"/>
    <col min="5897" max="5897" width="4" customWidth="1"/>
    <col min="5898" max="5898" width="6" customWidth="1"/>
    <col min="5899" max="5899" width="4" customWidth="1"/>
    <col min="5900" max="5900" width="6" customWidth="1"/>
    <col min="5901" max="5901" width="4" customWidth="1"/>
    <col min="5902" max="5902" width="6" customWidth="1"/>
    <col min="5903" max="5903" width="4" customWidth="1"/>
    <col min="6145" max="6146" width="13" customWidth="1"/>
    <col min="6147" max="6147" width="4" customWidth="1"/>
    <col min="6148" max="6148" width="6" customWidth="1"/>
    <col min="6149" max="6149" width="4" customWidth="1"/>
    <col min="6150" max="6150" width="6" customWidth="1"/>
    <col min="6151" max="6151" width="4" customWidth="1"/>
    <col min="6152" max="6152" width="6" customWidth="1"/>
    <col min="6153" max="6153" width="4" customWidth="1"/>
    <col min="6154" max="6154" width="6" customWidth="1"/>
    <col min="6155" max="6155" width="4" customWidth="1"/>
    <col min="6156" max="6156" width="6" customWidth="1"/>
    <col min="6157" max="6157" width="4" customWidth="1"/>
    <col min="6158" max="6158" width="6" customWidth="1"/>
    <col min="6159" max="6159" width="4" customWidth="1"/>
    <col min="6401" max="6402" width="13" customWidth="1"/>
    <col min="6403" max="6403" width="4" customWidth="1"/>
    <col min="6404" max="6404" width="6" customWidth="1"/>
    <col min="6405" max="6405" width="4" customWidth="1"/>
    <col min="6406" max="6406" width="6" customWidth="1"/>
    <col min="6407" max="6407" width="4" customWidth="1"/>
    <col min="6408" max="6408" width="6" customWidth="1"/>
    <col min="6409" max="6409" width="4" customWidth="1"/>
    <col min="6410" max="6410" width="6" customWidth="1"/>
    <col min="6411" max="6411" width="4" customWidth="1"/>
    <col min="6412" max="6412" width="6" customWidth="1"/>
    <col min="6413" max="6413" width="4" customWidth="1"/>
    <col min="6414" max="6414" width="6" customWidth="1"/>
    <col min="6415" max="6415" width="4" customWidth="1"/>
    <col min="6657" max="6658" width="13" customWidth="1"/>
    <col min="6659" max="6659" width="4" customWidth="1"/>
    <col min="6660" max="6660" width="6" customWidth="1"/>
    <col min="6661" max="6661" width="4" customWidth="1"/>
    <col min="6662" max="6662" width="6" customWidth="1"/>
    <col min="6663" max="6663" width="4" customWidth="1"/>
    <col min="6664" max="6664" width="6" customWidth="1"/>
    <col min="6665" max="6665" width="4" customWidth="1"/>
    <col min="6666" max="6666" width="6" customWidth="1"/>
    <col min="6667" max="6667" width="4" customWidth="1"/>
    <col min="6668" max="6668" width="6" customWidth="1"/>
    <col min="6669" max="6669" width="4" customWidth="1"/>
    <col min="6670" max="6670" width="6" customWidth="1"/>
    <col min="6671" max="6671" width="4" customWidth="1"/>
    <col min="6913" max="6914" width="13" customWidth="1"/>
    <col min="6915" max="6915" width="4" customWidth="1"/>
    <col min="6916" max="6916" width="6" customWidth="1"/>
    <col min="6917" max="6917" width="4" customWidth="1"/>
    <col min="6918" max="6918" width="6" customWidth="1"/>
    <col min="6919" max="6919" width="4" customWidth="1"/>
    <col min="6920" max="6920" width="6" customWidth="1"/>
    <col min="6921" max="6921" width="4" customWidth="1"/>
    <col min="6922" max="6922" width="6" customWidth="1"/>
    <col min="6923" max="6923" width="4" customWidth="1"/>
    <col min="6924" max="6924" width="6" customWidth="1"/>
    <col min="6925" max="6925" width="4" customWidth="1"/>
    <col min="6926" max="6926" width="6" customWidth="1"/>
    <col min="6927" max="6927" width="4" customWidth="1"/>
    <col min="7169" max="7170" width="13" customWidth="1"/>
    <col min="7171" max="7171" width="4" customWidth="1"/>
    <col min="7172" max="7172" width="6" customWidth="1"/>
    <col min="7173" max="7173" width="4" customWidth="1"/>
    <col min="7174" max="7174" width="6" customWidth="1"/>
    <col min="7175" max="7175" width="4" customWidth="1"/>
    <col min="7176" max="7176" width="6" customWidth="1"/>
    <col min="7177" max="7177" width="4" customWidth="1"/>
    <col min="7178" max="7178" width="6" customWidth="1"/>
    <col min="7179" max="7179" width="4" customWidth="1"/>
    <col min="7180" max="7180" width="6" customWidth="1"/>
    <col min="7181" max="7181" width="4" customWidth="1"/>
    <col min="7182" max="7182" width="6" customWidth="1"/>
    <col min="7183" max="7183" width="4" customWidth="1"/>
    <col min="7425" max="7426" width="13" customWidth="1"/>
    <col min="7427" max="7427" width="4" customWidth="1"/>
    <col min="7428" max="7428" width="6" customWidth="1"/>
    <col min="7429" max="7429" width="4" customWidth="1"/>
    <col min="7430" max="7430" width="6" customWidth="1"/>
    <col min="7431" max="7431" width="4" customWidth="1"/>
    <col min="7432" max="7432" width="6" customWidth="1"/>
    <col min="7433" max="7433" width="4" customWidth="1"/>
    <col min="7434" max="7434" width="6" customWidth="1"/>
    <col min="7435" max="7435" width="4" customWidth="1"/>
    <col min="7436" max="7436" width="6" customWidth="1"/>
    <col min="7437" max="7437" width="4" customWidth="1"/>
    <col min="7438" max="7438" width="6" customWidth="1"/>
    <col min="7439" max="7439" width="4" customWidth="1"/>
    <col min="7681" max="7682" width="13" customWidth="1"/>
    <col min="7683" max="7683" width="4" customWidth="1"/>
    <col min="7684" max="7684" width="6" customWidth="1"/>
    <col min="7685" max="7685" width="4" customWidth="1"/>
    <col min="7686" max="7686" width="6" customWidth="1"/>
    <col min="7687" max="7687" width="4" customWidth="1"/>
    <col min="7688" max="7688" width="6" customWidth="1"/>
    <col min="7689" max="7689" width="4" customWidth="1"/>
    <col min="7690" max="7690" width="6" customWidth="1"/>
    <col min="7691" max="7691" width="4" customWidth="1"/>
    <col min="7692" max="7692" width="6" customWidth="1"/>
    <col min="7693" max="7693" width="4" customWidth="1"/>
    <col min="7694" max="7694" width="6" customWidth="1"/>
    <col min="7695" max="7695" width="4" customWidth="1"/>
    <col min="7937" max="7938" width="13" customWidth="1"/>
    <col min="7939" max="7939" width="4" customWidth="1"/>
    <col min="7940" max="7940" width="6" customWidth="1"/>
    <col min="7941" max="7941" width="4" customWidth="1"/>
    <col min="7942" max="7942" width="6" customWidth="1"/>
    <col min="7943" max="7943" width="4" customWidth="1"/>
    <col min="7944" max="7944" width="6" customWidth="1"/>
    <col min="7945" max="7945" width="4" customWidth="1"/>
    <col min="7946" max="7946" width="6" customWidth="1"/>
    <col min="7947" max="7947" width="4" customWidth="1"/>
    <col min="7948" max="7948" width="6" customWidth="1"/>
    <col min="7949" max="7949" width="4" customWidth="1"/>
    <col min="7950" max="7950" width="6" customWidth="1"/>
    <col min="7951" max="7951" width="4" customWidth="1"/>
    <col min="8193" max="8194" width="13" customWidth="1"/>
    <col min="8195" max="8195" width="4" customWidth="1"/>
    <col min="8196" max="8196" width="6" customWidth="1"/>
    <col min="8197" max="8197" width="4" customWidth="1"/>
    <col min="8198" max="8198" width="6" customWidth="1"/>
    <col min="8199" max="8199" width="4" customWidth="1"/>
    <col min="8200" max="8200" width="6" customWidth="1"/>
    <col min="8201" max="8201" width="4" customWidth="1"/>
    <col min="8202" max="8202" width="6" customWidth="1"/>
    <col min="8203" max="8203" width="4" customWidth="1"/>
    <col min="8204" max="8204" width="6" customWidth="1"/>
    <col min="8205" max="8205" width="4" customWidth="1"/>
    <col min="8206" max="8206" width="6" customWidth="1"/>
    <col min="8207" max="8207" width="4" customWidth="1"/>
    <col min="8449" max="8450" width="13" customWidth="1"/>
    <col min="8451" max="8451" width="4" customWidth="1"/>
    <col min="8452" max="8452" width="6" customWidth="1"/>
    <col min="8453" max="8453" width="4" customWidth="1"/>
    <col min="8454" max="8454" width="6" customWidth="1"/>
    <col min="8455" max="8455" width="4" customWidth="1"/>
    <col min="8456" max="8456" width="6" customWidth="1"/>
    <col min="8457" max="8457" width="4" customWidth="1"/>
    <col min="8458" max="8458" width="6" customWidth="1"/>
    <col min="8459" max="8459" width="4" customWidth="1"/>
    <col min="8460" max="8460" width="6" customWidth="1"/>
    <col min="8461" max="8461" width="4" customWidth="1"/>
    <col min="8462" max="8462" width="6" customWidth="1"/>
    <col min="8463" max="8463" width="4" customWidth="1"/>
    <col min="8705" max="8706" width="13" customWidth="1"/>
    <col min="8707" max="8707" width="4" customWidth="1"/>
    <col min="8708" max="8708" width="6" customWidth="1"/>
    <col min="8709" max="8709" width="4" customWidth="1"/>
    <col min="8710" max="8710" width="6" customWidth="1"/>
    <col min="8711" max="8711" width="4" customWidth="1"/>
    <col min="8712" max="8712" width="6" customWidth="1"/>
    <col min="8713" max="8713" width="4" customWidth="1"/>
    <col min="8714" max="8714" width="6" customWidth="1"/>
    <col min="8715" max="8715" width="4" customWidth="1"/>
    <col min="8716" max="8716" width="6" customWidth="1"/>
    <col min="8717" max="8717" width="4" customWidth="1"/>
    <col min="8718" max="8718" width="6" customWidth="1"/>
    <col min="8719" max="8719" width="4" customWidth="1"/>
    <col min="8961" max="8962" width="13" customWidth="1"/>
    <col min="8963" max="8963" width="4" customWidth="1"/>
    <col min="8964" max="8964" width="6" customWidth="1"/>
    <col min="8965" max="8965" width="4" customWidth="1"/>
    <col min="8966" max="8966" width="6" customWidth="1"/>
    <col min="8967" max="8967" width="4" customWidth="1"/>
    <col min="8968" max="8968" width="6" customWidth="1"/>
    <col min="8969" max="8969" width="4" customWidth="1"/>
    <col min="8970" max="8970" width="6" customWidth="1"/>
    <col min="8971" max="8971" width="4" customWidth="1"/>
    <col min="8972" max="8972" width="6" customWidth="1"/>
    <col min="8973" max="8973" width="4" customWidth="1"/>
    <col min="8974" max="8974" width="6" customWidth="1"/>
    <col min="8975" max="8975" width="4" customWidth="1"/>
    <col min="9217" max="9218" width="13" customWidth="1"/>
    <col min="9219" max="9219" width="4" customWidth="1"/>
    <col min="9220" max="9220" width="6" customWidth="1"/>
    <col min="9221" max="9221" width="4" customWidth="1"/>
    <col min="9222" max="9222" width="6" customWidth="1"/>
    <col min="9223" max="9223" width="4" customWidth="1"/>
    <col min="9224" max="9224" width="6" customWidth="1"/>
    <col min="9225" max="9225" width="4" customWidth="1"/>
    <col min="9226" max="9226" width="6" customWidth="1"/>
    <col min="9227" max="9227" width="4" customWidth="1"/>
    <col min="9228" max="9228" width="6" customWidth="1"/>
    <col min="9229" max="9229" width="4" customWidth="1"/>
    <col min="9230" max="9230" width="6" customWidth="1"/>
    <col min="9231" max="9231" width="4" customWidth="1"/>
    <col min="9473" max="9474" width="13" customWidth="1"/>
    <col min="9475" max="9475" width="4" customWidth="1"/>
    <col min="9476" max="9476" width="6" customWidth="1"/>
    <col min="9477" max="9477" width="4" customWidth="1"/>
    <col min="9478" max="9478" width="6" customWidth="1"/>
    <col min="9479" max="9479" width="4" customWidth="1"/>
    <col min="9480" max="9480" width="6" customWidth="1"/>
    <col min="9481" max="9481" width="4" customWidth="1"/>
    <col min="9482" max="9482" width="6" customWidth="1"/>
    <col min="9483" max="9483" width="4" customWidth="1"/>
    <col min="9484" max="9484" width="6" customWidth="1"/>
    <col min="9485" max="9485" width="4" customWidth="1"/>
    <col min="9486" max="9486" width="6" customWidth="1"/>
    <col min="9487" max="9487" width="4" customWidth="1"/>
    <col min="9729" max="9730" width="13" customWidth="1"/>
    <col min="9731" max="9731" width="4" customWidth="1"/>
    <col min="9732" max="9732" width="6" customWidth="1"/>
    <col min="9733" max="9733" width="4" customWidth="1"/>
    <col min="9734" max="9734" width="6" customWidth="1"/>
    <col min="9735" max="9735" width="4" customWidth="1"/>
    <col min="9736" max="9736" width="6" customWidth="1"/>
    <col min="9737" max="9737" width="4" customWidth="1"/>
    <col min="9738" max="9738" width="6" customWidth="1"/>
    <col min="9739" max="9739" width="4" customWidth="1"/>
    <col min="9740" max="9740" width="6" customWidth="1"/>
    <col min="9741" max="9741" width="4" customWidth="1"/>
    <col min="9742" max="9742" width="6" customWidth="1"/>
    <col min="9743" max="9743" width="4" customWidth="1"/>
    <col min="9985" max="9986" width="13" customWidth="1"/>
    <col min="9987" max="9987" width="4" customWidth="1"/>
    <col min="9988" max="9988" width="6" customWidth="1"/>
    <col min="9989" max="9989" width="4" customWidth="1"/>
    <col min="9990" max="9990" width="6" customWidth="1"/>
    <col min="9991" max="9991" width="4" customWidth="1"/>
    <col min="9992" max="9992" width="6" customWidth="1"/>
    <col min="9993" max="9993" width="4" customWidth="1"/>
    <col min="9994" max="9994" width="6" customWidth="1"/>
    <col min="9995" max="9995" width="4" customWidth="1"/>
    <col min="9996" max="9996" width="6" customWidth="1"/>
    <col min="9997" max="9997" width="4" customWidth="1"/>
    <col min="9998" max="9998" width="6" customWidth="1"/>
    <col min="9999" max="9999" width="4" customWidth="1"/>
    <col min="10241" max="10242" width="13" customWidth="1"/>
    <col min="10243" max="10243" width="4" customWidth="1"/>
    <col min="10244" max="10244" width="6" customWidth="1"/>
    <col min="10245" max="10245" width="4" customWidth="1"/>
    <col min="10246" max="10246" width="6" customWidth="1"/>
    <col min="10247" max="10247" width="4" customWidth="1"/>
    <col min="10248" max="10248" width="6" customWidth="1"/>
    <col min="10249" max="10249" width="4" customWidth="1"/>
    <col min="10250" max="10250" width="6" customWidth="1"/>
    <col min="10251" max="10251" width="4" customWidth="1"/>
    <col min="10252" max="10252" width="6" customWidth="1"/>
    <col min="10253" max="10253" width="4" customWidth="1"/>
    <col min="10254" max="10254" width="6" customWidth="1"/>
    <col min="10255" max="10255" width="4" customWidth="1"/>
    <col min="10497" max="10498" width="13" customWidth="1"/>
    <col min="10499" max="10499" width="4" customWidth="1"/>
    <col min="10500" max="10500" width="6" customWidth="1"/>
    <col min="10501" max="10501" width="4" customWidth="1"/>
    <col min="10502" max="10502" width="6" customWidth="1"/>
    <col min="10503" max="10503" width="4" customWidth="1"/>
    <col min="10504" max="10504" width="6" customWidth="1"/>
    <col min="10505" max="10505" width="4" customWidth="1"/>
    <col min="10506" max="10506" width="6" customWidth="1"/>
    <col min="10507" max="10507" width="4" customWidth="1"/>
    <col min="10508" max="10508" width="6" customWidth="1"/>
    <col min="10509" max="10509" width="4" customWidth="1"/>
    <col min="10510" max="10510" width="6" customWidth="1"/>
    <col min="10511" max="10511" width="4" customWidth="1"/>
    <col min="10753" max="10754" width="13" customWidth="1"/>
    <col min="10755" max="10755" width="4" customWidth="1"/>
    <col min="10756" max="10756" width="6" customWidth="1"/>
    <col min="10757" max="10757" width="4" customWidth="1"/>
    <col min="10758" max="10758" width="6" customWidth="1"/>
    <col min="10759" max="10759" width="4" customWidth="1"/>
    <col min="10760" max="10760" width="6" customWidth="1"/>
    <col min="10761" max="10761" width="4" customWidth="1"/>
    <col min="10762" max="10762" width="6" customWidth="1"/>
    <col min="10763" max="10763" width="4" customWidth="1"/>
    <col min="10764" max="10764" width="6" customWidth="1"/>
    <col min="10765" max="10765" width="4" customWidth="1"/>
    <col min="10766" max="10766" width="6" customWidth="1"/>
    <col min="10767" max="10767" width="4" customWidth="1"/>
    <col min="11009" max="11010" width="13" customWidth="1"/>
    <col min="11011" max="11011" width="4" customWidth="1"/>
    <col min="11012" max="11012" width="6" customWidth="1"/>
    <col min="11013" max="11013" width="4" customWidth="1"/>
    <col min="11014" max="11014" width="6" customWidth="1"/>
    <col min="11015" max="11015" width="4" customWidth="1"/>
    <col min="11016" max="11016" width="6" customWidth="1"/>
    <col min="11017" max="11017" width="4" customWidth="1"/>
    <col min="11018" max="11018" width="6" customWidth="1"/>
    <col min="11019" max="11019" width="4" customWidth="1"/>
    <col min="11020" max="11020" width="6" customWidth="1"/>
    <col min="11021" max="11021" width="4" customWidth="1"/>
    <col min="11022" max="11022" width="6" customWidth="1"/>
    <col min="11023" max="11023" width="4" customWidth="1"/>
    <col min="11265" max="11266" width="13" customWidth="1"/>
    <col min="11267" max="11267" width="4" customWidth="1"/>
    <col min="11268" max="11268" width="6" customWidth="1"/>
    <col min="11269" max="11269" width="4" customWidth="1"/>
    <col min="11270" max="11270" width="6" customWidth="1"/>
    <col min="11271" max="11271" width="4" customWidth="1"/>
    <col min="11272" max="11272" width="6" customWidth="1"/>
    <col min="11273" max="11273" width="4" customWidth="1"/>
    <col min="11274" max="11274" width="6" customWidth="1"/>
    <col min="11275" max="11275" width="4" customWidth="1"/>
    <col min="11276" max="11276" width="6" customWidth="1"/>
    <col min="11277" max="11277" width="4" customWidth="1"/>
    <col min="11278" max="11278" width="6" customWidth="1"/>
    <col min="11279" max="11279" width="4" customWidth="1"/>
    <col min="11521" max="11522" width="13" customWidth="1"/>
    <col min="11523" max="11523" width="4" customWidth="1"/>
    <col min="11524" max="11524" width="6" customWidth="1"/>
    <col min="11525" max="11525" width="4" customWidth="1"/>
    <col min="11526" max="11526" width="6" customWidth="1"/>
    <col min="11527" max="11527" width="4" customWidth="1"/>
    <col min="11528" max="11528" width="6" customWidth="1"/>
    <col min="11529" max="11529" width="4" customWidth="1"/>
    <col min="11530" max="11530" width="6" customWidth="1"/>
    <col min="11531" max="11531" width="4" customWidth="1"/>
    <col min="11532" max="11532" width="6" customWidth="1"/>
    <col min="11533" max="11533" width="4" customWidth="1"/>
    <col min="11534" max="11534" width="6" customWidth="1"/>
    <col min="11535" max="11535" width="4" customWidth="1"/>
    <col min="11777" max="11778" width="13" customWidth="1"/>
    <col min="11779" max="11779" width="4" customWidth="1"/>
    <col min="11780" max="11780" width="6" customWidth="1"/>
    <col min="11781" max="11781" width="4" customWidth="1"/>
    <col min="11782" max="11782" width="6" customWidth="1"/>
    <col min="11783" max="11783" width="4" customWidth="1"/>
    <col min="11784" max="11784" width="6" customWidth="1"/>
    <col min="11785" max="11785" width="4" customWidth="1"/>
    <col min="11786" max="11786" width="6" customWidth="1"/>
    <col min="11787" max="11787" width="4" customWidth="1"/>
    <col min="11788" max="11788" width="6" customWidth="1"/>
    <col min="11789" max="11789" width="4" customWidth="1"/>
    <col min="11790" max="11790" width="6" customWidth="1"/>
    <col min="11791" max="11791" width="4" customWidth="1"/>
    <col min="12033" max="12034" width="13" customWidth="1"/>
    <col min="12035" max="12035" width="4" customWidth="1"/>
    <col min="12036" max="12036" width="6" customWidth="1"/>
    <col min="12037" max="12037" width="4" customWidth="1"/>
    <col min="12038" max="12038" width="6" customWidth="1"/>
    <col min="12039" max="12039" width="4" customWidth="1"/>
    <col min="12040" max="12040" width="6" customWidth="1"/>
    <col min="12041" max="12041" width="4" customWidth="1"/>
    <col min="12042" max="12042" width="6" customWidth="1"/>
    <col min="12043" max="12043" width="4" customWidth="1"/>
    <col min="12044" max="12044" width="6" customWidth="1"/>
    <col min="12045" max="12045" width="4" customWidth="1"/>
    <col min="12046" max="12046" width="6" customWidth="1"/>
    <col min="12047" max="12047" width="4" customWidth="1"/>
    <col min="12289" max="12290" width="13" customWidth="1"/>
    <col min="12291" max="12291" width="4" customWidth="1"/>
    <col min="12292" max="12292" width="6" customWidth="1"/>
    <col min="12293" max="12293" width="4" customWidth="1"/>
    <col min="12294" max="12294" width="6" customWidth="1"/>
    <col min="12295" max="12295" width="4" customWidth="1"/>
    <col min="12296" max="12296" width="6" customWidth="1"/>
    <col min="12297" max="12297" width="4" customWidth="1"/>
    <col min="12298" max="12298" width="6" customWidth="1"/>
    <col min="12299" max="12299" width="4" customWidth="1"/>
    <col min="12300" max="12300" width="6" customWidth="1"/>
    <col min="12301" max="12301" width="4" customWidth="1"/>
    <col min="12302" max="12302" width="6" customWidth="1"/>
    <col min="12303" max="12303" width="4" customWidth="1"/>
    <col min="12545" max="12546" width="13" customWidth="1"/>
    <col min="12547" max="12547" width="4" customWidth="1"/>
    <col min="12548" max="12548" width="6" customWidth="1"/>
    <col min="12549" max="12549" width="4" customWidth="1"/>
    <col min="12550" max="12550" width="6" customWidth="1"/>
    <col min="12551" max="12551" width="4" customWidth="1"/>
    <col min="12552" max="12552" width="6" customWidth="1"/>
    <col min="12553" max="12553" width="4" customWidth="1"/>
    <col min="12554" max="12554" width="6" customWidth="1"/>
    <col min="12555" max="12555" width="4" customWidth="1"/>
    <col min="12556" max="12556" width="6" customWidth="1"/>
    <col min="12557" max="12557" width="4" customWidth="1"/>
    <col min="12558" max="12558" width="6" customWidth="1"/>
    <col min="12559" max="12559" width="4" customWidth="1"/>
    <col min="12801" max="12802" width="13" customWidth="1"/>
    <col min="12803" max="12803" width="4" customWidth="1"/>
    <col min="12804" max="12804" width="6" customWidth="1"/>
    <col min="12805" max="12805" width="4" customWidth="1"/>
    <col min="12806" max="12806" width="6" customWidth="1"/>
    <col min="12807" max="12807" width="4" customWidth="1"/>
    <col min="12808" max="12808" width="6" customWidth="1"/>
    <col min="12809" max="12809" width="4" customWidth="1"/>
    <col min="12810" max="12810" width="6" customWidth="1"/>
    <col min="12811" max="12811" width="4" customWidth="1"/>
    <col min="12812" max="12812" width="6" customWidth="1"/>
    <col min="12813" max="12813" width="4" customWidth="1"/>
    <col min="12814" max="12814" width="6" customWidth="1"/>
    <col min="12815" max="12815" width="4" customWidth="1"/>
    <col min="13057" max="13058" width="13" customWidth="1"/>
    <col min="13059" max="13059" width="4" customWidth="1"/>
    <col min="13060" max="13060" width="6" customWidth="1"/>
    <col min="13061" max="13061" width="4" customWidth="1"/>
    <col min="13062" max="13062" width="6" customWidth="1"/>
    <col min="13063" max="13063" width="4" customWidth="1"/>
    <col min="13064" max="13064" width="6" customWidth="1"/>
    <col min="13065" max="13065" width="4" customWidth="1"/>
    <col min="13066" max="13066" width="6" customWidth="1"/>
    <col min="13067" max="13067" width="4" customWidth="1"/>
    <col min="13068" max="13068" width="6" customWidth="1"/>
    <col min="13069" max="13069" width="4" customWidth="1"/>
    <col min="13070" max="13070" width="6" customWidth="1"/>
    <col min="13071" max="13071" width="4" customWidth="1"/>
    <col min="13313" max="13314" width="13" customWidth="1"/>
    <col min="13315" max="13315" width="4" customWidth="1"/>
    <col min="13316" max="13316" width="6" customWidth="1"/>
    <col min="13317" max="13317" width="4" customWidth="1"/>
    <col min="13318" max="13318" width="6" customWidth="1"/>
    <col min="13319" max="13319" width="4" customWidth="1"/>
    <col min="13320" max="13320" width="6" customWidth="1"/>
    <col min="13321" max="13321" width="4" customWidth="1"/>
    <col min="13322" max="13322" width="6" customWidth="1"/>
    <col min="13323" max="13323" width="4" customWidth="1"/>
    <col min="13324" max="13324" width="6" customWidth="1"/>
    <col min="13325" max="13325" width="4" customWidth="1"/>
    <col min="13326" max="13326" width="6" customWidth="1"/>
    <col min="13327" max="13327" width="4" customWidth="1"/>
    <col min="13569" max="13570" width="13" customWidth="1"/>
    <col min="13571" max="13571" width="4" customWidth="1"/>
    <col min="13572" max="13572" width="6" customWidth="1"/>
    <col min="13573" max="13573" width="4" customWidth="1"/>
    <col min="13574" max="13574" width="6" customWidth="1"/>
    <col min="13575" max="13575" width="4" customWidth="1"/>
    <col min="13576" max="13576" width="6" customWidth="1"/>
    <col min="13577" max="13577" width="4" customWidth="1"/>
    <col min="13578" max="13578" width="6" customWidth="1"/>
    <col min="13579" max="13579" width="4" customWidth="1"/>
    <col min="13580" max="13580" width="6" customWidth="1"/>
    <col min="13581" max="13581" width="4" customWidth="1"/>
    <col min="13582" max="13582" width="6" customWidth="1"/>
    <col min="13583" max="13583" width="4" customWidth="1"/>
    <col min="13825" max="13826" width="13" customWidth="1"/>
    <col min="13827" max="13827" width="4" customWidth="1"/>
    <col min="13828" max="13828" width="6" customWidth="1"/>
    <col min="13829" max="13829" width="4" customWidth="1"/>
    <col min="13830" max="13830" width="6" customWidth="1"/>
    <col min="13831" max="13831" width="4" customWidth="1"/>
    <col min="13832" max="13832" width="6" customWidth="1"/>
    <col min="13833" max="13833" width="4" customWidth="1"/>
    <col min="13834" max="13834" width="6" customWidth="1"/>
    <col min="13835" max="13835" width="4" customWidth="1"/>
    <col min="13836" max="13836" width="6" customWidth="1"/>
    <col min="13837" max="13837" width="4" customWidth="1"/>
    <col min="13838" max="13838" width="6" customWidth="1"/>
    <col min="13839" max="13839" width="4" customWidth="1"/>
    <col min="14081" max="14082" width="13" customWidth="1"/>
    <col min="14083" max="14083" width="4" customWidth="1"/>
    <col min="14084" max="14084" width="6" customWidth="1"/>
    <col min="14085" max="14085" width="4" customWidth="1"/>
    <col min="14086" max="14086" width="6" customWidth="1"/>
    <col min="14087" max="14087" width="4" customWidth="1"/>
    <col min="14088" max="14088" width="6" customWidth="1"/>
    <col min="14089" max="14089" width="4" customWidth="1"/>
    <col min="14090" max="14090" width="6" customWidth="1"/>
    <col min="14091" max="14091" width="4" customWidth="1"/>
    <col min="14092" max="14092" width="6" customWidth="1"/>
    <col min="14093" max="14093" width="4" customWidth="1"/>
    <col min="14094" max="14094" width="6" customWidth="1"/>
    <col min="14095" max="14095" width="4" customWidth="1"/>
    <col min="14337" max="14338" width="13" customWidth="1"/>
    <col min="14339" max="14339" width="4" customWidth="1"/>
    <col min="14340" max="14340" width="6" customWidth="1"/>
    <col min="14341" max="14341" width="4" customWidth="1"/>
    <col min="14342" max="14342" width="6" customWidth="1"/>
    <col min="14343" max="14343" width="4" customWidth="1"/>
    <col min="14344" max="14344" width="6" customWidth="1"/>
    <col min="14345" max="14345" width="4" customWidth="1"/>
    <col min="14346" max="14346" width="6" customWidth="1"/>
    <col min="14347" max="14347" width="4" customWidth="1"/>
    <col min="14348" max="14348" width="6" customWidth="1"/>
    <col min="14349" max="14349" width="4" customWidth="1"/>
    <col min="14350" max="14350" width="6" customWidth="1"/>
    <col min="14351" max="14351" width="4" customWidth="1"/>
    <col min="14593" max="14594" width="13" customWidth="1"/>
    <col min="14595" max="14595" width="4" customWidth="1"/>
    <col min="14596" max="14596" width="6" customWidth="1"/>
    <col min="14597" max="14597" width="4" customWidth="1"/>
    <col min="14598" max="14598" width="6" customWidth="1"/>
    <col min="14599" max="14599" width="4" customWidth="1"/>
    <col min="14600" max="14600" width="6" customWidth="1"/>
    <col min="14601" max="14601" width="4" customWidth="1"/>
    <col min="14602" max="14602" width="6" customWidth="1"/>
    <col min="14603" max="14603" width="4" customWidth="1"/>
    <col min="14604" max="14604" width="6" customWidth="1"/>
    <col min="14605" max="14605" width="4" customWidth="1"/>
    <col min="14606" max="14606" width="6" customWidth="1"/>
    <col min="14607" max="14607" width="4" customWidth="1"/>
    <col min="14849" max="14850" width="13" customWidth="1"/>
    <col min="14851" max="14851" width="4" customWidth="1"/>
    <col min="14852" max="14852" width="6" customWidth="1"/>
    <col min="14853" max="14853" width="4" customWidth="1"/>
    <col min="14854" max="14854" width="6" customWidth="1"/>
    <col min="14855" max="14855" width="4" customWidth="1"/>
    <col min="14856" max="14856" width="6" customWidth="1"/>
    <col min="14857" max="14857" width="4" customWidth="1"/>
    <col min="14858" max="14858" width="6" customWidth="1"/>
    <col min="14859" max="14859" width="4" customWidth="1"/>
    <col min="14860" max="14860" width="6" customWidth="1"/>
    <col min="14861" max="14861" width="4" customWidth="1"/>
    <col min="14862" max="14862" width="6" customWidth="1"/>
    <col min="14863" max="14863" width="4" customWidth="1"/>
    <col min="15105" max="15106" width="13" customWidth="1"/>
    <col min="15107" max="15107" width="4" customWidth="1"/>
    <col min="15108" max="15108" width="6" customWidth="1"/>
    <col min="15109" max="15109" width="4" customWidth="1"/>
    <col min="15110" max="15110" width="6" customWidth="1"/>
    <col min="15111" max="15111" width="4" customWidth="1"/>
    <col min="15112" max="15112" width="6" customWidth="1"/>
    <col min="15113" max="15113" width="4" customWidth="1"/>
    <col min="15114" max="15114" width="6" customWidth="1"/>
    <col min="15115" max="15115" width="4" customWidth="1"/>
    <col min="15116" max="15116" width="6" customWidth="1"/>
    <col min="15117" max="15117" width="4" customWidth="1"/>
    <col min="15118" max="15118" width="6" customWidth="1"/>
    <col min="15119" max="15119" width="4" customWidth="1"/>
    <col min="15361" max="15362" width="13" customWidth="1"/>
    <col min="15363" max="15363" width="4" customWidth="1"/>
    <col min="15364" max="15364" width="6" customWidth="1"/>
    <col min="15365" max="15365" width="4" customWidth="1"/>
    <col min="15366" max="15366" width="6" customWidth="1"/>
    <col min="15367" max="15367" width="4" customWidth="1"/>
    <col min="15368" max="15368" width="6" customWidth="1"/>
    <col min="15369" max="15369" width="4" customWidth="1"/>
    <col min="15370" max="15370" width="6" customWidth="1"/>
    <col min="15371" max="15371" width="4" customWidth="1"/>
    <col min="15372" max="15372" width="6" customWidth="1"/>
    <col min="15373" max="15373" width="4" customWidth="1"/>
    <col min="15374" max="15374" width="6" customWidth="1"/>
    <col min="15375" max="15375" width="4" customWidth="1"/>
    <col min="15617" max="15618" width="13" customWidth="1"/>
    <col min="15619" max="15619" width="4" customWidth="1"/>
    <col min="15620" max="15620" width="6" customWidth="1"/>
    <col min="15621" max="15621" width="4" customWidth="1"/>
    <col min="15622" max="15622" width="6" customWidth="1"/>
    <col min="15623" max="15623" width="4" customWidth="1"/>
    <col min="15624" max="15624" width="6" customWidth="1"/>
    <col min="15625" max="15625" width="4" customWidth="1"/>
    <col min="15626" max="15626" width="6" customWidth="1"/>
    <col min="15627" max="15627" width="4" customWidth="1"/>
    <col min="15628" max="15628" width="6" customWidth="1"/>
    <col min="15629" max="15629" width="4" customWidth="1"/>
    <col min="15630" max="15630" width="6" customWidth="1"/>
    <col min="15631" max="15631" width="4" customWidth="1"/>
    <col min="15873" max="15874" width="13" customWidth="1"/>
    <col min="15875" max="15875" width="4" customWidth="1"/>
    <col min="15876" max="15876" width="6" customWidth="1"/>
    <col min="15877" max="15877" width="4" customWidth="1"/>
    <col min="15878" max="15878" width="6" customWidth="1"/>
    <col min="15879" max="15879" width="4" customWidth="1"/>
    <col min="15880" max="15880" width="6" customWidth="1"/>
    <col min="15881" max="15881" width="4" customWidth="1"/>
    <col min="15882" max="15882" width="6" customWidth="1"/>
    <col min="15883" max="15883" width="4" customWidth="1"/>
    <col min="15884" max="15884" width="6" customWidth="1"/>
    <col min="15885" max="15885" width="4" customWidth="1"/>
    <col min="15886" max="15886" width="6" customWidth="1"/>
    <col min="15887" max="15887" width="4" customWidth="1"/>
    <col min="16129" max="16130" width="13" customWidth="1"/>
    <col min="16131" max="16131" width="4" customWidth="1"/>
    <col min="16132" max="16132" width="6" customWidth="1"/>
    <col min="16133" max="16133" width="4" customWidth="1"/>
    <col min="16134" max="16134" width="6" customWidth="1"/>
    <col min="16135" max="16135" width="4" customWidth="1"/>
    <col min="16136" max="16136" width="6" customWidth="1"/>
    <col min="16137" max="16137" width="4" customWidth="1"/>
    <col min="16138" max="16138" width="6" customWidth="1"/>
    <col min="16139" max="16139" width="4" customWidth="1"/>
    <col min="16140" max="16140" width="6" customWidth="1"/>
    <col min="16141" max="16141" width="4" customWidth="1"/>
    <col min="16142" max="16142" width="6" customWidth="1"/>
    <col min="16143" max="16143" width="4" customWidth="1"/>
    <col min="16145" max="16384" width="9" style="163"/>
  </cols>
  <sheetData>
    <row r="1" spans="1:15" ht="24.95" customHeight="1" x14ac:dyDescent="0.15">
      <c r="A1" s="268" t="s">
        <v>49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70"/>
    </row>
    <row r="2" spans="1:15" ht="24.75" customHeight="1" x14ac:dyDescent="0.15">
      <c r="A2" s="164" t="s">
        <v>47</v>
      </c>
      <c r="B2" s="165" t="s">
        <v>55</v>
      </c>
      <c r="C2" s="185"/>
      <c r="D2" s="185"/>
      <c r="E2" s="185"/>
      <c r="F2" s="185"/>
      <c r="G2" s="186"/>
      <c r="H2" s="165"/>
      <c r="I2" s="165"/>
      <c r="J2" s="165"/>
      <c r="K2" s="165"/>
      <c r="L2" s="165"/>
      <c r="M2" s="165"/>
      <c r="N2" s="165"/>
      <c r="O2" s="166"/>
    </row>
    <row r="3" spans="1:15" ht="24.95" customHeight="1" x14ac:dyDescent="0.15">
      <c r="A3" s="164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6"/>
    </row>
    <row r="4" spans="1:15" ht="24.95" customHeight="1" x14ac:dyDescent="0.15">
      <c r="A4" s="187" t="s">
        <v>48</v>
      </c>
      <c r="B4" s="208">
        <v>2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8"/>
    </row>
    <row r="5" spans="1:15" ht="15" customHeight="1" x14ac:dyDescent="0.15">
      <c r="A5" s="209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1"/>
    </row>
    <row r="6" spans="1:15" ht="15" customHeight="1" x14ac:dyDescent="0.15">
      <c r="A6" s="164"/>
      <c r="B6" s="169"/>
      <c r="C6" s="169"/>
      <c r="D6" s="169"/>
      <c r="E6" s="169"/>
      <c r="F6" s="169"/>
      <c r="G6" s="169"/>
      <c r="H6" s="169"/>
      <c r="I6" s="169"/>
      <c r="J6" s="169"/>
      <c r="K6" s="189" t="s">
        <v>17</v>
      </c>
      <c r="L6" s="190">
        <v>0.8</v>
      </c>
      <c r="M6" s="189" t="s">
        <v>18</v>
      </c>
      <c r="N6" s="169"/>
      <c r="O6" s="170"/>
    </row>
    <row r="7" spans="1:15" ht="15" customHeight="1" x14ac:dyDescent="0.15">
      <c r="A7" s="164"/>
      <c r="B7" s="169"/>
      <c r="C7" s="169"/>
      <c r="D7" s="169"/>
      <c r="E7" s="169"/>
      <c r="F7" s="169"/>
      <c r="G7" s="169"/>
      <c r="H7" s="169"/>
      <c r="I7" s="169"/>
      <c r="J7" s="169"/>
      <c r="K7" s="189" t="s">
        <v>19</v>
      </c>
      <c r="L7" s="190">
        <v>0.4</v>
      </c>
      <c r="M7" s="189" t="s">
        <v>1</v>
      </c>
      <c r="N7" s="169"/>
      <c r="O7" s="170"/>
    </row>
    <row r="8" spans="1:15" ht="15" customHeight="1" x14ac:dyDescent="0.15">
      <c r="A8" s="164"/>
      <c r="B8" s="169"/>
      <c r="C8" s="169"/>
      <c r="D8" s="169"/>
      <c r="E8" s="169"/>
      <c r="F8" s="169"/>
      <c r="G8" s="169"/>
      <c r="H8" s="169"/>
      <c r="I8" s="169"/>
      <c r="J8" s="169"/>
      <c r="K8" s="189" t="s">
        <v>20</v>
      </c>
      <c r="L8" s="190">
        <v>0.7</v>
      </c>
      <c r="M8" s="189" t="s">
        <v>1</v>
      </c>
      <c r="N8" s="169"/>
      <c r="O8" s="170"/>
    </row>
    <row r="9" spans="1:15" ht="15" customHeight="1" x14ac:dyDescent="0.15">
      <c r="A9" s="164"/>
      <c r="B9" s="169"/>
      <c r="C9" s="169"/>
      <c r="D9" s="169"/>
      <c r="E9" s="169"/>
      <c r="F9" s="169"/>
      <c r="G9" s="169"/>
      <c r="H9" s="169"/>
      <c r="I9" s="169"/>
      <c r="J9" s="169"/>
      <c r="K9" s="189" t="s">
        <v>21</v>
      </c>
      <c r="L9" s="190">
        <v>0.3</v>
      </c>
      <c r="M9" s="189" t="s">
        <v>1</v>
      </c>
      <c r="N9" s="169"/>
      <c r="O9" s="170"/>
    </row>
    <row r="10" spans="1:15" ht="15" customHeight="1" x14ac:dyDescent="0.15">
      <c r="A10" s="164"/>
      <c r="B10" s="169"/>
      <c r="C10" s="169"/>
      <c r="D10" s="169"/>
      <c r="E10" s="169"/>
      <c r="F10" s="169"/>
      <c r="G10" s="169"/>
      <c r="H10" s="169"/>
      <c r="I10" s="169"/>
      <c r="J10" s="169"/>
      <c r="K10" s="189"/>
      <c r="L10" s="190"/>
      <c r="M10" s="189"/>
      <c r="N10" s="169"/>
      <c r="O10" s="170"/>
    </row>
    <row r="11" spans="1:15" ht="15" customHeight="1" x14ac:dyDescent="0.15">
      <c r="A11" s="164"/>
      <c r="B11" s="169"/>
      <c r="C11" s="169"/>
      <c r="D11" s="169"/>
      <c r="E11" s="169"/>
      <c r="F11" s="169"/>
      <c r="G11" s="169"/>
      <c r="H11" s="169"/>
      <c r="I11" s="169"/>
      <c r="J11" s="169"/>
      <c r="K11" s="189" t="s">
        <v>22</v>
      </c>
      <c r="L11" s="190">
        <v>0.1</v>
      </c>
      <c r="M11" s="189" t="s">
        <v>1</v>
      </c>
      <c r="N11" s="169"/>
      <c r="O11" s="170"/>
    </row>
    <row r="12" spans="1:15" ht="15" customHeight="1" x14ac:dyDescent="0.15">
      <c r="A12" s="164"/>
      <c r="B12" s="169"/>
      <c r="C12" s="169"/>
      <c r="D12" s="169"/>
      <c r="E12" s="169"/>
      <c r="F12" s="169"/>
      <c r="G12" s="169"/>
      <c r="H12" s="169"/>
      <c r="I12" s="169"/>
      <c r="J12" s="169"/>
      <c r="K12" s="189" t="s">
        <v>23</v>
      </c>
      <c r="L12" s="190">
        <v>0.05</v>
      </c>
      <c r="M12" s="189" t="s">
        <v>1</v>
      </c>
      <c r="N12" s="169"/>
      <c r="O12" s="170"/>
    </row>
    <row r="13" spans="1:15" ht="15" customHeight="1" x14ac:dyDescent="0.15">
      <c r="A13" s="164"/>
      <c r="B13" s="169"/>
      <c r="C13" s="169"/>
      <c r="D13" s="169"/>
      <c r="E13" s="169"/>
      <c r="F13" s="169"/>
      <c r="G13" s="169"/>
      <c r="H13" s="169"/>
      <c r="I13" s="169"/>
      <c r="J13" s="169"/>
      <c r="K13" s="189" t="s">
        <v>24</v>
      </c>
      <c r="L13" s="190">
        <v>0.2</v>
      </c>
      <c r="M13" s="189" t="s">
        <v>1</v>
      </c>
      <c r="N13" s="169"/>
      <c r="O13" s="170"/>
    </row>
    <row r="14" spans="1:15" ht="15" customHeight="1" x14ac:dyDescent="0.15">
      <c r="A14" s="164"/>
      <c r="B14" s="169"/>
      <c r="C14" s="169"/>
      <c r="D14" s="169"/>
      <c r="E14" s="169"/>
      <c r="F14" s="169"/>
      <c r="G14" s="169"/>
      <c r="H14" s="169"/>
      <c r="I14" s="169"/>
      <c r="J14" s="169"/>
      <c r="K14" s="189" t="s">
        <v>25</v>
      </c>
      <c r="L14" s="190">
        <f>SUM(L11:L13)+0.1</f>
        <v>0.45000000000000007</v>
      </c>
      <c r="M14" s="189" t="s">
        <v>1</v>
      </c>
      <c r="N14" s="169"/>
      <c r="O14" s="170"/>
    </row>
    <row r="15" spans="1:15" ht="15" customHeight="1" x14ac:dyDescent="0.15">
      <c r="A15" s="164"/>
      <c r="B15" s="169"/>
      <c r="C15" s="169"/>
      <c r="D15" s="169"/>
      <c r="E15" s="169"/>
      <c r="F15" s="169"/>
      <c r="G15" s="169"/>
      <c r="H15" s="169"/>
      <c r="I15" s="169"/>
      <c r="J15" s="169"/>
      <c r="K15" s="189" t="s">
        <v>26</v>
      </c>
      <c r="L15" s="190">
        <v>0.5</v>
      </c>
      <c r="M15" s="189" t="s">
        <v>1</v>
      </c>
      <c r="N15" s="169"/>
      <c r="O15" s="170"/>
    </row>
    <row r="16" spans="1:15" ht="15" customHeight="1" x14ac:dyDescent="0.15">
      <c r="A16" s="164"/>
      <c r="B16" s="169"/>
      <c r="C16" s="169"/>
      <c r="D16" s="169"/>
      <c r="E16" s="169"/>
      <c r="F16" s="169"/>
      <c r="G16" s="169"/>
      <c r="H16" s="169"/>
      <c r="I16" s="169"/>
      <c r="J16" s="169"/>
      <c r="K16" s="189" t="s">
        <v>27</v>
      </c>
      <c r="L16" s="191">
        <v>0</v>
      </c>
      <c r="M16" s="189"/>
      <c r="N16" s="169"/>
      <c r="O16" s="170"/>
    </row>
    <row r="17" spans="1:15" ht="15" customHeight="1" x14ac:dyDescent="0.15">
      <c r="A17" s="274" t="s">
        <v>46</v>
      </c>
      <c r="B17" s="275"/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6"/>
    </row>
    <row r="18" spans="1:15" ht="15" customHeight="1" x14ac:dyDescent="0.15">
      <c r="A18" s="187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207"/>
    </row>
    <row r="19" spans="1:15" ht="24.95" customHeight="1" thickBot="1" x14ac:dyDescent="0.2">
      <c r="A19" s="171" t="s">
        <v>2</v>
      </c>
      <c r="B19" s="172" t="s">
        <v>3</v>
      </c>
      <c r="C19" s="271" t="s">
        <v>15</v>
      </c>
      <c r="D19" s="272"/>
      <c r="E19" s="272"/>
      <c r="F19" s="272"/>
      <c r="G19" s="272"/>
      <c r="H19" s="272"/>
      <c r="I19" s="272"/>
      <c r="J19" s="272"/>
      <c r="K19" s="192"/>
      <c r="L19" s="192" t="s">
        <v>0</v>
      </c>
      <c r="M19" s="192"/>
      <c r="N19" s="193" t="s">
        <v>4</v>
      </c>
      <c r="O19" s="173" t="s">
        <v>5</v>
      </c>
    </row>
    <row r="20" spans="1:15" ht="24.95" customHeight="1" thickTop="1" x14ac:dyDescent="0.15">
      <c r="A20" s="174" t="s">
        <v>6</v>
      </c>
      <c r="B20" s="175" t="s">
        <v>7</v>
      </c>
      <c r="C20" s="176"/>
      <c r="D20" s="273" t="str">
        <f>L6&amp;"×"&amp;L7</f>
        <v>0.8×0.4</v>
      </c>
      <c r="E20" s="273"/>
      <c r="F20" s="273"/>
      <c r="G20" s="273"/>
      <c r="H20" s="273"/>
      <c r="I20" s="194" t="s">
        <v>28</v>
      </c>
      <c r="J20" s="179">
        <f>L6*L7</f>
        <v>0.32000000000000006</v>
      </c>
      <c r="K20" s="194" t="s">
        <v>16</v>
      </c>
      <c r="L20" s="195">
        <f>$B$4</f>
        <v>2</v>
      </c>
      <c r="M20" s="194"/>
      <c r="N20" s="179">
        <f>J20*L20</f>
        <v>0.64000000000000012</v>
      </c>
      <c r="O20" s="197" t="s">
        <v>31</v>
      </c>
    </row>
    <row r="21" spans="1:15" ht="24.95" customHeight="1" x14ac:dyDescent="0.15">
      <c r="A21" s="174" t="s">
        <v>14</v>
      </c>
      <c r="B21" s="175" t="s">
        <v>51</v>
      </c>
      <c r="C21" s="176"/>
      <c r="D21" s="273" t="str">
        <f>L8&amp;"×"&amp;L9&amp;"×"&amp;L13&amp;""</f>
        <v>0.7×0.3×0.2</v>
      </c>
      <c r="E21" s="273"/>
      <c r="F21" s="273"/>
      <c r="G21" s="273"/>
      <c r="H21" s="273"/>
      <c r="I21" s="194" t="s">
        <v>28</v>
      </c>
      <c r="J21" s="179">
        <f>L8*L9*L13</f>
        <v>4.2000000000000003E-2</v>
      </c>
      <c r="K21" s="194" t="s">
        <v>16</v>
      </c>
      <c r="L21" s="195">
        <f t="shared" ref="L21:L27" si="0">$B$4</f>
        <v>2</v>
      </c>
      <c r="M21" s="194"/>
      <c r="N21" s="179">
        <f t="shared" ref="N21:N24" si="1">J21*L21</f>
        <v>8.4000000000000005E-2</v>
      </c>
      <c r="O21" s="197" t="s">
        <v>29</v>
      </c>
    </row>
    <row r="22" spans="1:15" ht="24.95" customHeight="1" x14ac:dyDescent="0.15">
      <c r="A22" s="177" t="s">
        <v>8</v>
      </c>
      <c r="B22" s="178"/>
      <c r="C22" s="176"/>
      <c r="D22" s="266" t="str">
        <f>"("&amp;L8&amp;"＋"&amp;L9&amp;")×"&amp;L13&amp;"×2"</f>
        <v>(0.7＋0.3)×0.2×2</v>
      </c>
      <c r="E22" s="266"/>
      <c r="F22" s="266"/>
      <c r="G22" s="266"/>
      <c r="H22" s="266"/>
      <c r="I22" s="194" t="s">
        <v>28</v>
      </c>
      <c r="J22" s="179">
        <f>(L8+L9)*L13*2</f>
        <v>0.4</v>
      </c>
      <c r="K22" s="194" t="s">
        <v>16</v>
      </c>
      <c r="L22" s="195">
        <f t="shared" si="0"/>
        <v>2</v>
      </c>
      <c r="M22" s="194"/>
      <c r="N22" s="179">
        <f t="shared" si="1"/>
        <v>0.8</v>
      </c>
      <c r="O22" s="197" t="s">
        <v>30</v>
      </c>
    </row>
    <row r="23" spans="1:15" ht="24.95" customHeight="1" x14ac:dyDescent="0.15">
      <c r="A23" s="174" t="s">
        <v>9</v>
      </c>
      <c r="B23" s="175" t="s">
        <v>52</v>
      </c>
      <c r="C23" s="176"/>
      <c r="D23" s="266" t="str">
        <f>L6&amp;"×"&amp;L7&amp;"×"&amp;L12</f>
        <v>0.8×0.4×0.05</v>
      </c>
      <c r="E23" s="266"/>
      <c r="F23" s="266"/>
      <c r="G23" s="266"/>
      <c r="H23" s="266"/>
      <c r="I23" s="194" t="s">
        <v>28</v>
      </c>
      <c r="J23" s="179">
        <f>L6*L7*L12</f>
        <v>1.6000000000000004E-2</v>
      </c>
      <c r="K23" s="194" t="s">
        <v>16</v>
      </c>
      <c r="L23" s="195">
        <f t="shared" si="0"/>
        <v>2</v>
      </c>
      <c r="M23" s="194"/>
      <c r="N23" s="179">
        <f t="shared" si="1"/>
        <v>3.2000000000000008E-2</v>
      </c>
      <c r="O23" s="197" t="s">
        <v>29</v>
      </c>
    </row>
    <row r="24" spans="1:15" ht="24.95" customHeight="1" x14ac:dyDescent="0.15">
      <c r="A24" s="174" t="s">
        <v>10</v>
      </c>
      <c r="B24" s="175"/>
      <c r="C24" s="176"/>
      <c r="D24" s="266" t="str">
        <f>"("&amp;L6&amp;"＋"&amp;L7&amp;")×"&amp;L12&amp;"×2"</f>
        <v>(0.8＋0.4)×0.05×2</v>
      </c>
      <c r="E24" s="266"/>
      <c r="F24" s="266"/>
      <c r="G24" s="266"/>
      <c r="H24" s="266"/>
      <c r="I24" s="194" t="s">
        <v>28</v>
      </c>
      <c r="J24" s="179">
        <f>(L6+L7)*L12*2</f>
        <v>0.12000000000000002</v>
      </c>
      <c r="K24" s="194" t="s">
        <v>16</v>
      </c>
      <c r="L24" s="195">
        <f t="shared" si="0"/>
        <v>2</v>
      </c>
      <c r="M24" s="194"/>
      <c r="N24" s="179">
        <f t="shared" si="1"/>
        <v>0.24000000000000005</v>
      </c>
      <c r="O24" s="197" t="s">
        <v>30</v>
      </c>
    </row>
    <row r="25" spans="1:15" ht="33.75" customHeight="1" x14ac:dyDescent="0.15">
      <c r="A25" s="174" t="s">
        <v>11</v>
      </c>
      <c r="B25" s="175"/>
      <c r="C25" s="198"/>
      <c r="D25" s="266" t="str">
        <f>IF(L16=0,"("&amp;L8&amp;"＋"&amp;L15&amp;"×2)×("&amp;L9&amp;"＋"&amp;L15&amp;"×2)×"&amp;L14,"(("&amp;L8&amp;"＋"&amp;L15&amp;"×2)×("&amp;L9&amp;"＋"&amp;L15&amp;"×2)＋("&amp;L8&amp;"＋"&amp;L15&amp;"×2＋"&amp;L16/10&amp;"×"&amp;L14&amp;"×2)×("&amp;L9&amp;"＋"&amp;L15&amp;"×2＋"&amp;L16/10&amp;"×"&amp;L14&amp;"×2))×"&amp;L14&amp;"÷2")</f>
        <v>(0.7＋0.5×2)×(0.3＋0.5×2)×0.45</v>
      </c>
      <c r="E25" s="266"/>
      <c r="F25" s="266"/>
      <c r="G25" s="266"/>
      <c r="H25" s="266"/>
      <c r="I25" s="194" t="s">
        <v>28</v>
      </c>
      <c r="J25" s="179">
        <f>IF(L16=0,(L8+L15*2)*(L9+L15*2)*L14,((L8+L15*2)*(L9+L15*2)+(L8+L15*2+L16/10*L14*2)*(L9+L15*2+L16/10*L14*2))*L14/2)</f>
        <v>0.99450000000000016</v>
      </c>
      <c r="K25" s="194" t="s">
        <v>16</v>
      </c>
      <c r="L25" s="195">
        <f t="shared" si="0"/>
        <v>2</v>
      </c>
      <c r="M25" s="194"/>
      <c r="N25" s="179">
        <f>J25*L25</f>
        <v>1.9890000000000003</v>
      </c>
      <c r="O25" s="197" t="s">
        <v>29</v>
      </c>
    </row>
    <row r="26" spans="1:15" ht="24.95" customHeight="1" x14ac:dyDescent="0.15">
      <c r="A26" s="174" t="s">
        <v>12</v>
      </c>
      <c r="B26" s="175"/>
      <c r="C26" s="176"/>
      <c r="D26" s="266" t="str">
        <f>L6&amp;"×"&amp;L7&amp;"×("&amp;L11&amp;"＋"&amp;L12&amp;")＋"&amp;L8&amp;"×"&amp;L9&amp;"×"&amp;L13</f>
        <v>0.8×0.4×(0.1＋0.05)＋0.7×0.3×0.2</v>
      </c>
      <c r="E26" s="266"/>
      <c r="F26" s="266"/>
      <c r="G26" s="266"/>
      <c r="H26" s="266"/>
      <c r="I26" s="194" t="s">
        <v>28</v>
      </c>
      <c r="J26" s="179">
        <f>L6*L7*(L11+L12)+L8*L9*L13</f>
        <v>9.0000000000000024E-2</v>
      </c>
      <c r="K26" s="194" t="s">
        <v>16</v>
      </c>
      <c r="L26" s="195">
        <f t="shared" si="0"/>
        <v>2</v>
      </c>
      <c r="M26" s="194"/>
      <c r="N26" s="179">
        <f>J26*L26</f>
        <v>0.18000000000000005</v>
      </c>
      <c r="O26" s="197" t="s">
        <v>29</v>
      </c>
    </row>
    <row r="27" spans="1:15" ht="24.95" customHeight="1" x14ac:dyDescent="0.15">
      <c r="A27" s="174" t="s">
        <v>13</v>
      </c>
      <c r="B27" s="175"/>
      <c r="C27" s="176"/>
      <c r="D27" s="266" t="str">
        <f>J25&amp;"-"&amp;J26</f>
        <v>0.9945-0.09</v>
      </c>
      <c r="E27" s="266"/>
      <c r="F27" s="266"/>
      <c r="G27" s="266"/>
      <c r="H27" s="266"/>
      <c r="I27" s="194" t="s">
        <v>28</v>
      </c>
      <c r="J27" s="179">
        <f>J25-J26</f>
        <v>0.90450000000000008</v>
      </c>
      <c r="K27" s="194" t="s">
        <v>16</v>
      </c>
      <c r="L27" s="195">
        <f t="shared" si="0"/>
        <v>2</v>
      </c>
      <c r="M27" s="194"/>
      <c r="N27" s="179">
        <f>J27*L27</f>
        <v>1.8090000000000002</v>
      </c>
      <c r="O27" s="197" t="s">
        <v>29</v>
      </c>
    </row>
    <row r="28" spans="1:15" ht="24.95" customHeight="1" x14ac:dyDescent="0.15">
      <c r="A28" s="174"/>
      <c r="B28" s="175"/>
      <c r="C28" s="176"/>
      <c r="D28" s="266"/>
      <c r="E28" s="266"/>
      <c r="F28" s="266"/>
      <c r="G28" s="266"/>
      <c r="H28" s="266"/>
      <c r="I28" s="194"/>
      <c r="J28" s="179"/>
      <c r="K28" s="194"/>
      <c r="L28" s="195"/>
      <c r="M28" s="194"/>
      <c r="N28" s="196"/>
      <c r="O28" s="197"/>
    </row>
    <row r="29" spans="1:15" ht="24.95" customHeight="1" x14ac:dyDescent="0.15">
      <c r="A29" s="174"/>
      <c r="B29" s="175"/>
      <c r="C29" s="176"/>
      <c r="D29" s="266"/>
      <c r="E29" s="266"/>
      <c r="F29" s="266"/>
      <c r="G29" s="266"/>
      <c r="H29" s="266"/>
      <c r="I29" s="194"/>
      <c r="J29" s="179"/>
      <c r="K29" s="194"/>
      <c r="L29" s="195"/>
      <c r="M29" s="194"/>
      <c r="N29" s="196"/>
      <c r="O29" s="197"/>
    </row>
    <row r="30" spans="1:15" ht="24.95" customHeight="1" x14ac:dyDescent="0.15">
      <c r="A30" s="174"/>
      <c r="B30" s="175"/>
      <c r="C30" s="176"/>
      <c r="D30" s="266"/>
      <c r="E30" s="266"/>
      <c r="F30" s="266"/>
      <c r="G30" s="266"/>
      <c r="H30" s="266"/>
      <c r="I30" s="194"/>
      <c r="J30" s="179"/>
      <c r="K30" s="194"/>
      <c r="L30" s="195"/>
      <c r="M30" s="194"/>
      <c r="N30" s="196"/>
      <c r="O30" s="197"/>
    </row>
    <row r="31" spans="1:15" ht="24.95" customHeight="1" x14ac:dyDescent="0.15">
      <c r="A31" s="180"/>
      <c r="B31" s="181"/>
      <c r="C31" s="199"/>
      <c r="D31" s="266"/>
      <c r="E31" s="266"/>
      <c r="F31" s="266"/>
      <c r="G31" s="266"/>
      <c r="H31" s="266"/>
      <c r="I31" s="200"/>
      <c r="J31" s="182"/>
      <c r="K31" s="201"/>
      <c r="L31" s="195"/>
      <c r="M31" s="201"/>
      <c r="N31" s="182"/>
      <c r="O31" s="202"/>
    </row>
    <row r="32" spans="1:15" ht="24.95" customHeight="1" x14ac:dyDescent="0.15">
      <c r="A32" s="203"/>
      <c r="B32" s="183"/>
      <c r="C32" s="204"/>
      <c r="D32" s="267"/>
      <c r="E32" s="267"/>
      <c r="F32" s="267"/>
      <c r="G32" s="267"/>
      <c r="H32" s="267"/>
      <c r="I32" s="205"/>
      <c r="J32" s="184"/>
      <c r="K32" s="205"/>
      <c r="L32" s="184"/>
      <c r="M32" s="205"/>
      <c r="N32" s="184"/>
      <c r="O32" s="206"/>
    </row>
  </sheetData>
  <mergeCells count="16">
    <mergeCell ref="D28:H28"/>
    <mergeCell ref="D29:H29"/>
    <mergeCell ref="D30:H30"/>
    <mergeCell ref="D31:H31"/>
    <mergeCell ref="D32:H32"/>
    <mergeCell ref="D27:H27"/>
    <mergeCell ref="A1:O1"/>
    <mergeCell ref="A17:O17"/>
    <mergeCell ref="C19:J19"/>
    <mergeCell ref="D20:H20"/>
    <mergeCell ref="D21:H21"/>
    <mergeCell ref="D22:H22"/>
    <mergeCell ref="D23:H23"/>
    <mergeCell ref="D24:H24"/>
    <mergeCell ref="D25:H25"/>
    <mergeCell ref="D26:H26"/>
  </mergeCells>
  <phoneticPr fontId="1"/>
  <pageMargins left="0.52083333333333337" right="0.39370078740157483" top="0.39370078740157483" bottom="0.39370078740157483" header="0.11811023622047245" footer="0.31496062992125984"/>
  <pageSetup paperSize="9" orientation="portrait" r:id="rId1"/>
  <headerFooter>
    <oddHeader>&amp;R&amp;9&amp;P/&amp;N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数量総括表</vt:lpstr>
      <vt:lpstr>垂直はしご</vt:lpstr>
      <vt:lpstr>平均台</vt:lpstr>
      <vt:lpstr>背伸ばしベンチ</vt:lpstr>
      <vt:lpstr>垂直はしご!Print_Area</vt:lpstr>
      <vt:lpstr>数量総括表!Print_Area</vt:lpstr>
      <vt:lpstr>背伸ばしベンチ!Print_Area</vt:lpstr>
      <vt:lpstr>平均台!Print_Area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塩崎 竜哉</cp:lastModifiedBy>
  <cp:lastPrinted>2025-08-19T02:20:08Z</cp:lastPrinted>
  <dcterms:created xsi:type="dcterms:W3CDTF">2006-09-13T11:12:02Z</dcterms:created>
  <dcterms:modified xsi:type="dcterms:W3CDTF">2025-10-10T04:32:44Z</dcterms:modified>
</cp:coreProperties>
</file>