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30"/>
  </bookViews>
  <sheets>
    <sheet name="Sheet1" sheetId="1" r:id="rId1"/>
    <sheet name="Sheet2" sheetId="2" r:id="rId2"/>
  </sheets>
  <definedNames>
    <definedName name="_xlnm.Print_Area" localSheetId="0">Sheet1!$A$1:$F$45</definedName>
    <definedName name="_xlnm.Print_Area" localSheetId="1">Sheet2!$A$1:$AM$91</definedName>
    <definedName name="_xlnm.Print_Titles" localSheetId="1">Sheet2!$1:$4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91" i="2" l="1"/>
  <c r="D27" i="1" s="1"/>
  <c r="R91" i="2" l="1"/>
  <c r="D20" i="1" s="1"/>
  <c r="Q91" i="2" l="1"/>
  <c r="D19" i="1" s="1"/>
  <c r="P91" i="2"/>
  <c r="D18" i="1" s="1"/>
  <c r="O91" i="2"/>
  <c r="D17" i="1" s="1"/>
  <c r="N91" i="2"/>
  <c r="D16" i="1" s="1"/>
  <c r="F91" i="2" l="1"/>
  <c r="D8" i="1" s="1"/>
  <c r="M91" i="2"/>
  <c r="D15" i="1" s="1"/>
  <c r="L91" i="2"/>
  <c r="D14" i="1" s="1"/>
  <c r="K91" i="2"/>
  <c r="D13" i="1" s="1"/>
  <c r="J91" i="2"/>
  <c r="D12" i="1" s="1"/>
  <c r="I91" i="2"/>
  <c r="D11" i="1" s="1"/>
  <c r="H91" i="2"/>
  <c r="D10" i="1" s="1"/>
  <c r="G91" i="2"/>
  <c r="D9" i="1" s="1"/>
  <c r="J43" i="1" l="1"/>
  <c r="AA91" i="2" l="1"/>
  <c r="AB91" i="2"/>
  <c r="AC91" i="2"/>
  <c r="AD91" i="2"/>
  <c r="AE91" i="2"/>
  <c r="AF91" i="2"/>
  <c r="AG91" i="2"/>
  <c r="AH91" i="2"/>
  <c r="AI91" i="2"/>
  <c r="AJ91" i="2"/>
  <c r="AK91" i="2"/>
  <c r="AL91" i="2"/>
  <c r="AM91" i="2"/>
  <c r="Z91" i="2"/>
  <c r="D41" i="1" l="1"/>
  <c r="D40" i="1"/>
  <c r="D35" i="1"/>
  <c r="D31" i="1"/>
  <c r="D28" i="1"/>
  <c r="T91" i="2"/>
  <c r="D22" i="1" s="1"/>
  <c r="U91" i="2"/>
  <c r="D23" i="1" s="1"/>
  <c r="V91" i="2"/>
  <c r="D24" i="1" s="1"/>
  <c r="W91" i="2"/>
  <c r="D25" i="1" s="1"/>
  <c r="X91" i="2"/>
  <c r="D26" i="1" s="1"/>
  <c r="S91" i="2"/>
  <c r="D21" i="1" s="1"/>
  <c r="D91" i="2" l="1"/>
  <c r="D6" i="1" s="1"/>
  <c r="D37" i="1" l="1"/>
  <c r="C91" i="2"/>
  <c r="D5" i="1" s="1"/>
  <c r="E91" i="2"/>
  <c r="D29" i="1"/>
  <c r="D30" i="1"/>
  <c r="D32" i="1"/>
  <c r="D33" i="1"/>
  <c r="D34" i="1"/>
  <c r="D36" i="1"/>
  <c r="D38" i="1"/>
  <c r="D39" i="1"/>
  <c r="B91" i="2"/>
  <c r="D4" i="1" s="1"/>
  <c r="D7" i="1" l="1"/>
  <c r="M7" i="1" s="1"/>
  <c r="J35" i="1"/>
  <c r="J45" i="1" s="1"/>
  <c r="M6" i="1" l="1"/>
  <c r="J42" i="1"/>
  <c r="J34" i="1"/>
  <c r="J44" i="1" s="1"/>
</calcChain>
</file>

<file path=xl/sharedStrings.xml><?xml version="1.0" encoding="utf-8"?>
<sst xmlns="http://schemas.openxmlformats.org/spreadsheetml/2006/main" count="210" uniqueCount="96">
  <si>
    <t>数　量　総　括　表</t>
    <rPh sb="0" eb="1">
      <t>カズ</t>
    </rPh>
    <rPh sb="2" eb="3">
      <t>リョウ</t>
    </rPh>
    <rPh sb="4" eb="5">
      <t>ソウ</t>
    </rPh>
    <rPh sb="6" eb="7">
      <t>カツ</t>
    </rPh>
    <rPh sb="8" eb="9">
      <t>オモテ</t>
    </rPh>
    <phoneticPr fontId="1"/>
  </si>
  <si>
    <t>数量</t>
    <rPh sb="0" eb="2">
      <t>スウリョウ</t>
    </rPh>
    <phoneticPr fontId="3"/>
  </si>
  <si>
    <t>単位</t>
    <rPh sb="0" eb="2">
      <t>タンイ</t>
    </rPh>
    <phoneticPr fontId="3"/>
  </si>
  <si>
    <t>給水装置切替工</t>
    <rPh sb="0" eb="4">
      <t>キュウスイソウチ</t>
    </rPh>
    <rPh sb="4" eb="6">
      <t>キリカエ</t>
    </rPh>
    <rPh sb="6" eb="7">
      <t>コウ</t>
    </rPh>
    <phoneticPr fontId="1"/>
  </si>
  <si>
    <t>No</t>
    <phoneticPr fontId="1"/>
  </si>
  <si>
    <t>給水管延長</t>
    <rPh sb="0" eb="3">
      <t>キュウスイカン</t>
    </rPh>
    <rPh sb="3" eb="5">
      <t>エンチョウ</t>
    </rPh>
    <phoneticPr fontId="1"/>
  </si>
  <si>
    <t>PPΦ20</t>
    <phoneticPr fontId="1"/>
  </si>
  <si>
    <t>不断水・分岐栓サドル</t>
    <rPh sb="0" eb="3">
      <t>フダンスイ</t>
    </rPh>
    <rPh sb="4" eb="6">
      <t>ブンキ</t>
    </rPh>
    <rPh sb="6" eb="7">
      <t>セン</t>
    </rPh>
    <phoneticPr fontId="1"/>
  </si>
  <si>
    <t>量水器筐</t>
    <rPh sb="0" eb="3">
      <t>リョウスイキ</t>
    </rPh>
    <rPh sb="3" eb="4">
      <t>ガタミ</t>
    </rPh>
    <phoneticPr fontId="1"/>
  </si>
  <si>
    <t>Φ25</t>
    <phoneticPr fontId="1"/>
  </si>
  <si>
    <t>Φ20</t>
    <phoneticPr fontId="1"/>
  </si>
  <si>
    <t>MB-20(FRP)</t>
    <phoneticPr fontId="1"/>
  </si>
  <si>
    <t>TB-5</t>
  </si>
  <si>
    <t>合計</t>
    <rPh sb="0" eb="2">
      <t>ゴウケイ</t>
    </rPh>
    <phoneticPr fontId="1"/>
  </si>
  <si>
    <t>Φ50</t>
    <phoneticPr fontId="1"/>
  </si>
  <si>
    <t>仕切弁・止水栓</t>
    <rPh sb="0" eb="3">
      <t>シキリベン</t>
    </rPh>
    <rPh sb="4" eb="7">
      <t>シスイセン</t>
    </rPh>
    <phoneticPr fontId="1"/>
  </si>
  <si>
    <t>DIP(GX)Φ75</t>
    <phoneticPr fontId="1"/>
  </si>
  <si>
    <t>PPΦ50</t>
    <phoneticPr fontId="1"/>
  </si>
  <si>
    <t>PPΦ25</t>
    <phoneticPr fontId="1"/>
  </si>
  <si>
    <t>Φ50</t>
    <phoneticPr fontId="1"/>
  </si>
  <si>
    <t>TB-12(FCD)</t>
    <phoneticPr fontId="1"/>
  </si>
  <si>
    <t>仕切弁・止水栓</t>
    <phoneticPr fontId="1"/>
  </si>
  <si>
    <t>量水器筐　TB-12(FCD)</t>
    <phoneticPr fontId="1"/>
  </si>
  <si>
    <t>　　　　　MB-20(FRP)</t>
    <phoneticPr fontId="1"/>
  </si>
  <si>
    <t>m</t>
    <phoneticPr fontId="1"/>
  </si>
  <si>
    <t>m</t>
    <phoneticPr fontId="1"/>
  </si>
  <si>
    <t>箇所</t>
    <rPh sb="0" eb="2">
      <t>カショ</t>
    </rPh>
    <phoneticPr fontId="1"/>
  </si>
  <si>
    <t>規格</t>
    <rPh sb="0" eb="2">
      <t>キカク</t>
    </rPh>
    <phoneticPr fontId="3"/>
  </si>
  <si>
    <t>備考</t>
    <rPh sb="0" eb="2">
      <t>ビコウ</t>
    </rPh>
    <phoneticPr fontId="3"/>
  </si>
  <si>
    <t>名称</t>
    <rPh sb="0" eb="2">
      <t>メイショウ</t>
    </rPh>
    <phoneticPr fontId="3"/>
  </si>
  <si>
    <t>テーパーソケット</t>
    <phoneticPr fontId="1"/>
  </si>
  <si>
    <t>個</t>
    <rPh sb="0" eb="1">
      <t>コ</t>
    </rPh>
    <phoneticPr fontId="1"/>
  </si>
  <si>
    <t>Φ75×Φ20</t>
    <phoneticPr fontId="1"/>
  </si>
  <si>
    <t>φ20</t>
    <phoneticPr fontId="1"/>
  </si>
  <si>
    <t>PP20</t>
    <phoneticPr fontId="1"/>
  </si>
  <si>
    <t>PP25</t>
    <phoneticPr fontId="1"/>
  </si>
  <si>
    <t>PP50</t>
    <phoneticPr fontId="1"/>
  </si>
  <si>
    <t>DIP75</t>
    <phoneticPr fontId="1"/>
  </si>
  <si>
    <t>20-13</t>
    <phoneticPr fontId="1"/>
  </si>
  <si>
    <t>Φ50×Φ25</t>
    <phoneticPr fontId="1"/>
  </si>
  <si>
    <t>Φ50×Φ20</t>
    <phoneticPr fontId="1"/>
  </si>
  <si>
    <t>Φ20-13</t>
    <phoneticPr fontId="1"/>
  </si>
  <si>
    <t>Φ25</t>
    <phoneticPr fontId="1"/>
  </si>
  <si>
    <t>テーパー</t>
    <phoneticPr fontId="1"/>
  </si>
  <si>
    <t>φ25</t>
    <phoneticPr fontId="1"/>
  </si>
  <si>
    <t>φ20</t>
    <phoneticPr fontId="1"/>
  </si>
  <si>
    <t>仮設給水工</t>
    <rPh sb="0" eb="2">
      <t>カセツ</t>
    </rPh>
    <rPh sb="2" eb="4">
      <t>キュウスイ</t>
    </rPh>
    <rPh sb="4" eb="5">
      <t>コウ</t>
    </rPh>
    <phoneticPr fontId="1"/>
  </si>
  <si>
    <t>PPΦ13</t>
    <phoneticPr fontId="1"/>
  </si>
  <si>
    <t>異形管チーズ</t>
    <rPh sb="0" eb="3">
      <t>イケイカン</t>
    </rPh>
    <phoneticPr fontId="1"/>
  </si>
  <si>
    <t>Φ25×Φ13</t>
    <phoneticPr fontId="1"/>
  </si>
  <si>
    <t>ポリパイプ据付撤去</t>
    <phoneticPr fontId="1"/>
  </si>
  <si>
    <t>Φ13</t>
    <phoneticPr fontId="1"/>
  </si>
  <si>
    <t>メーター用ソケット</t>
    <rPh sb="4" eb="5">
      <t>ヨウ</t>
    </rPh>
    <phoneticPr fontId="1"/>
  </si>
  <si>
    <t>ゲートバルブ</t>
    <phoneticPr fontId="1"/>
  </si>
  <si>
    <t>メカニカル接手工</t>
    <rPh sb="5" eb="7">
      <t>ツギテ</t>
    </rPh>
    <rPh sb="7" eb="8">
      <t>コウ</t>
    </rPh>
    <phoneticPr fontId="1"/>
  </si>
  <si>
    <t>口</t>
    <rPh sb="0" eb="1">
      <t>クチ</t>
    </rPh>
    <phoneticPr fontId="1"/>
  </si>
  <si>
    <t>Φ20×Φ13</t>
    <phoneticPr fontId="1"/>
  </si>
  <si>
    <t>Φ100×Φ20</t>
    <phoneticPr fontId="1"/>
  </si>
  <si>
    <t>Φ75×Φ25</t>
    <phoneticPr fontId="1"/>
  </si>
  <si>
    <t>Φ150×Φ25</t>
    <phoneticPr fontId="1"/>
  </si>
  <si>
    <t>Φ150×Φ20</t>
    <phoneticPr fontId="1"/>
  </si>
  <si>
    <t>道路部</t>
    <rPh sb="0" eb="2">
      <t>ドウロ</t>
    </rPh>
    <rPh sb="2" eb="3">
      <t>ブ</t>
    </rPh>
    <phoneticPr fontId="1"/>
  </si>
  <si>
    <t>民地（土）</t>
    <rPh sb="0" eb="2">
      <t>ミンチ</t>
    </rPh>
    <rPh sb="3" eb="4">
      <t>ツチ</t>
    </rPh>
    <phoneticPr fontId="1"/>
  </si>
  <si>
    <t>民地（CO）</t>
    <rPh sb="0" eb="2">
      <t>ミンチ</t>
    </rPh>
    <phoneticPr fontId="1"/>
  </si>
  <si>
    <t>150×</t>
    <phoneticPr fontId="1"/>
  </si>
  <si>
    <t>100×</t>
    <phoneticPr fontId="1"/>
  </si>
  <si>
    <t>75×</t>
    <phoneticPr fontId="1"/>
  </si>
  <si>
    <t>50×</t>
    <phoneticPr fontId="1"/>
  </si>
  <si>
    <t>給水管布設（AS）</t>
    <rPh sb="0" eb="3">
      <t>キュウスイカン</t>
    </rPh>
    <rPh sb="3" eb="5">
      <t>フセツ</t>
    </rPh>
    <phoneticPr fontId="1"/>
  </si>
  <si>
    <t>給水管布設（土）</t>
    <rPh sb="0" eb="3">
      <t>キュウスイカン</t>
    </rPh>
    <rPh sb="3" eb="5">
      <t>フセツ</t>
    </rPh>
    <rPh sb="6" eb="7">
      <t>ツチ</t>
    </rPh>
    <phoneticPr fontId="1"/>
  </si>
  <si>
    <t>給水管布設（CO）</t>
    <rPh sb="0" eb="3">
      <t>キュウスイカン</t>
    </rPh>
    <rPh sb="3" eb="5">
      <t>フセツ</t>
    </rPh>
    <phoneticPr fontId="1"/>
  </si>
  <si>
    <t>民地（AS）</t>
    <rPh sb="0" eb="2">
      <t>ミンチ</t>
    </rPh>
    <phoneticPr fontId="1"/>
  </si>
  <si>
    <t>Φ100×Φ50</t>
    <phoneticPr fontId="1"/>
  </si>
  <si>
    <t>Φ150×Φ50</t>
    <phoneticPr fontId="1"/>
  </si>
  <si>
    <t>Φ30-40</t>
    <phoneticPr fontId="1"/>
  </si>
  <si>
    <t>管帽PP</t>
    <rPh sb="0" eb="2">
      <t>カンボウ</t>
    </rPh>
    <phoneticPr fontId="1"/>
  </si>
  <si>
    <t>φ50</t>
    <phoneticPr fontId="1"/>
  </si>
  <si>
    <t>個</t>
    <rPh sb="0" eb="1">
      <t>コ</t>
    </rPh>
    <phoneticPr fontId="1"/>
  </si>
  <si>
    <t>オステーパー</t>
    <phoneticPr fontId="1"/>
  </si>
  <si>
    <t>ソケット</t>
    <phoneticPr fontId="1"/>
  </si>
  <si>
    <t>1</t>
    <phoneticPr fontId="1"/>
  </si>
  <si>
    <t>2</t>
    <phoneticPr fontId="1"/>
  </si>
  <si>
    <t>3</t>
    <phoneticPr fontId="1"/>
  </si>
  <si>
    <t>4</t>
    <phoneticPr fontId="1"/>
  </si>
  <si>
    <t>5</t>
  </si>
  <si>
    <t>6</t>
  </si>
  <si>
    <t>7</t>
  </si>
  <si>
    <t>8</t>
  </si>
  <si>
    <t>9</t>
  </si>
  <si>
    <t>10</t>
  </si>
  <si>
    <t>11</t>
  </si>
  <si>
    <t>12</t>
  </si>
  <si>
    <t>Φ50×Φ25</t>
    <phoneticPr fontId="1"/>
  </si>
  <si>
    <t>φ25-20　</t>
    <phoneticPr fontId="1"/>
  </si>
  <si>
    <t>チーズ</t>
    <phoneticPr fontId="1"/>
  </si>
  <si>
    <t>φ25-20　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</si>
</sst>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_ "/>
    <numFmt numFmtId="177" formatCode="0_ "/>
  </numFmts>
  <fonts count="10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6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9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51">
    <xf numFmtId="0" fontId="0" fillId="0" borderId="0" xfId="0"/>
    <xf numFmtId="0" fontId="7" fillId="0" borderId="0" xfId="0" applyFont="1"/>
    <xf numFmtId="0" fontId="7" fillId="0" borderId="2" xfId="0" applyFont="1" applyBorder="1"/>
    <xf numFmtId="0" fontId="8" fillId="2" borderId="3" xfId="1" applyFont="1" applyFill="1" applyBorder="1" applyAlignment="1">
      <alignment horizontal="center" vertical="center"/>
    </xf>
    <xf numFmtId="0" fontId="8" fillId="2" borderId="2" xfId="1" applyFont="1" applyFill="1" applyBorder="1" applyAlignment="1">
      <alignment horizontal="center" vertical="center"/>
    </xf>
    <xf numFmtId="0" fontId="8" fillId="2" borderId="13" xfId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176" fontId="7" fillId="0" borderId="2" xfId="0" applyNumberFormat="1" applyFont="1" applyBorder="1"/>
    <xf numFmtId="176" fontId="7" fillId="0" borderId="0" xfId="0" applyNumberFormat="1" applyFont="1"/>
    <xf numFmtId="0" fontId="8" fillId="2" borderId="2" xfId="1" applyFont="1" applyFill="1" applyBorder="1" applyAlignment="1">
      <alignment horizontal="right"/>
    </xf>
    <xf numFmtId="0" fontId="7" fillId="0" borderId="2" xfId="0" applyFont="1" applyBorder="1" applyAlignment="1"/>
    <xf numFmtId="0" fontId="7" fillId="0" borderId="0" xfId="0" applyFont="1" applyAlignment="1">
      <alignment horizontal="center"/>
    </xf>
    <xf numFmtId="0" fontId="4" fillId="2" borderId="2" xfId="0" applyFont="1" applyFill="1" applyBorder="1"/>
    <xf numFmtId="0" fontId="5" fillId="2" borderId="0" xfId="0" applyFont="1" applyFill="1"/>
    <xf numFmtId="176" fontId="4" fillId="2" borderId="0" xfId="0" applyNumberFormat="1" applyFont="1" applyFill="1"/>
    <xf numFmtId="0" fontId="4" fillId="2" borderId="0" xfId="0" applyFont="1" applyFill="1"/>
    <xf numFmtId="0" fontId="4" fillId="2" borderId="3" xfId="0" applyFont="1" applyFill="1" applyBorder="1"/>
    <xf numFmtId="0" fontId="4" fillId="2" borderId="8" xfId="0" applyFont="1" applyFill="1" applyBorder="1"/>
    <xf numFmtId="0" fontId="4" fillId="2" borderId="10" xfId="0" applyFont="1" applyFill="1" applyBorder="1" applyAlignment="1"/>
    <xf numFmtId="0" fontId="4" fillId="2" borderId="9" xfId="0" applyFont="1" applyFill="1" applyBorder="1" applyAlignment="1">
      <alignment horizontal="center"/>
    </xf>
    <xf numFmtId="176" fontId="4" fillId="2" borderId="2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176" fontId="4" fillId="2" borderId="2" xfId="0" applyNumberFormat="1" applyFont="1" applyFill="1" applyBorder="1"/>
    <xf numFmtId="0" fontId="4" fillId="2" borderId="14" xfId="0" applyFont="1" applyFill="1" applyBorder="1" applyAlignment="1">
      <alignment horizontal="center"/>
    </xf>
    <xf numFmtId="176" fontId="4" fillId="2" borderId="15" xfId="0" applyNumberFormat="1" applyFont="1" applyFill="1" applyBorder="1"/>
    <xf numFmtId="0" fontId="4" fillId="2" borderId="15" xfId="0" applyFont="1" applyFill="1" applyBorder="1"/>
    <xf numFmtId="0" fontId="4" fillId="2" borderId="16" xfId="0" applyFont="1" applyFill="1" applyBorder="1"/>
    <xf numFmtId="0" fontId="4" fillId="3" borderId="0" xfId="0" applyFont="1" applyFill="1"/>
    <xf numFmtId="176" fontId="9" fillId="2" borderId="15" xfId="0" applyNumberFormat="1" applyFont="1" applyFill="1" applyBorder="1"/>
    <xf numFmtId="176" fontId="4" fillId="2" borderId="2" xfId="0" applyNumberFormat="1" applyFont="1" applyFill="1" applyBorder="1" applyAlignment="1"/>
    <xf numFmtId="49" fontId="4" fillId="2" borderId="2" xfId="0" applyNumberFormat="1" applyFont="1" applyFill="1" applyBorder="1" applyAlignment="1">
      <alignment horizontal="right"/>
    </xf>
    <xf numFmtId="177" fontId="4" fillId="2" borderId="2" xfId="0" applyNumberFormat="1" applyFont="1" applyFill="1" applyBorder="1" applyAlignment="1">
      <alignment horizontal="center"/>
    </xf>
    <xf numFmtId="177" fontId="4" fillId="2" borderId="2" xfId="0" applyNumberFormat="1" applyFont="1" applyFill="1" applyBorder="1"/>
    <xf numFmtId="0" fontId="7" fillId="4" borderId="2" xfId="0" applyFont="1" applyFill="1" applyBorder="1"/>
    <xf numFmtId="176" fontId="7" fillId="0" borderId="2" xfId="0" applyNumberFormat="1" applyFont="1" applyBorder="1" applyAlignment="1">
      <alignment horizontal="right"/>
    </xf>
    <xf numFmtId="0" fontId="7" fillId="0" borderId="2" xfId="0" applyFont="1" applyBorder="1" applyAlignment="1">
      <alignment horizontal="right"/>
    </xf>
    <xf numFmtId="0" fontId="4" fillId="2" borderId="2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176" fontId="4" fillId="2" borderId="6" xfId="0" applyNumberFormat="1" applyFont="1" applyFill="1" applyBorder="1" applyAlignment="1">
      <alignment horizontal="center"/>
    </xf>
    <xf numFmtId="176" fontId="4" fillId="2" borderId="1" xfId="0" applyNumberFormat="1" applyFont="1" applyFill="1" applyBorder="1" applyAlignment="1">
      <alignment horizontal="center"/>
    </xf>
    <xf numFmtId="176" fontId="4" fillId="2" borderId="7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176" fontId="4" fillId="2" borderId="3" xfId="0" applyNumberFormat="1" applyFont="1" applyFill="1" applyBorder="1" applyAlignment="1">
      <alignment horizontal="center"/>
    </xf>
    <xf numFmtId="176" fontId="4" fillId="2" borderId="4" xfId="0" applyNumberFormat="1" applyFont="1" applyFill="1" applyBorder="1" applyAlignment="1">
      <alignment horizontal="center"/>
    </xf>
    <xf numFmtId="176" fontId="4" fillId="2" borderId="5" xfId="0" applyNumberFormat="1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</cellXfs>
  <cellStyles count="2">
    <cellStyle name="標準" xfId="0" builtinId="0"/>
    <cellStyle name="標準_管材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showZeros="0" tabSelected="1" view="pageBreakPreview" zoomScale="85" zoomScaleNormal="100" zoomScaleSheetLayoutView="85" workbookViewId="0">
      <selection sqref="A1:F1"/>
    </sheetView>
  </sheetViews>
  <sheetFormatPr defaultRowHeight="13.5" x14ac:dyDescent="0.15"/>
  <cols>
    <col min="1" max="1" width="16.125" style="1" bestFit="1" customWidth="1"/>
    <col min="2" max="2" width="22.75" style="1" bestFit="1" customWidth="1"/>
    <col min="3" max="3" width="12.75" style="1" bestFit="1" customWidth="1"/>
    <col min="4" max="4" width="7.625" style="1" customWidth="1"/>
    <col min="5" max="5" width="5.625" style="11" customWidth="1"/>
    <col min="6" max="6" width="5.625" style="1" customWidth="1"/>
    <col min="7" max="7" width="15.125" style="1" bestFit="1" customWidth="1"/>
    <col min="8" max="8" width="21.5" style="1" bestFit="1" customWidth="1"/>
    <col min="9" max="9" width="14.375" style="1" bestFit="1" customWidth="1"/>
    <col min="10" max="10" width="7.5" style="1" bestFit="1" customWidth="1"/>
    <col min="11" max="11" width="5.25" style="11" bestFit="1" customWidth="1"/>
    <col min="12" max="12" width="9.625" style="1" bestFit="1" customWidth="1"/>
    <col min="13" max="13" width="9.125" style="1" bestFit="1" customWidth="1"/>
    <col min="14" max="16384" width="9" style="1"/>
  </cols>
  <sheetData>
    <row r="1" spans="1:13" ht="18.75" x14ac:dyDescent="0.2">
      <c r="A1" s="37" t="s">
        <v>0</v>
      </c>
      <c r="B1" s="37"/>
      <c r="C1" s="37"/>
      <c r="D1" s="37"/>
      <c r="E1" s="37"/>
      <c r="F1" s="37"/>
      <c r="G1" s="37" t="s">
        <v>0</v>
      </c>
      <c r="H1" s="37"/>
      <c r="I1" s="37"/>
      <c r="J1" s="37"/>
      <c r="K1" s="37"/>
      <c r="L1" s="37"/>
    </row>
    <row r="2" spans="1:13" x14ac:dyDescent="0.15">
      <c r="A2" s="2"/>
      <c r="B2" s="3" t="s">
        <v>29</v>
      </c>
      <c r="C2" s="4" t="s">
        <v>27</v>
      </c>
      <c r="D2" s="5" t="s">
        <v>1</v>
      </c>
      <c r="E2" s="5" t="s">
        <v>2</v>
      </c>
      <c r="F2" s="5" t="s">
        <v>28</v>
      </c>
      <c r="G2" s="2"/>
      <c r="H2" s="3" t="s">
        <v>29</v>
      </c>
      <c r="I2" s="4" t="s">
        <v>27</v>
      </c>
      <c r="J2" s="5" t="s">
        <v>1</v>
      </c>
      <c r="K2" s="5" t="s">
        <v>2</v>
      </c>
      <c r="L2" s="5" t="s">
        <v>28</v>
      </c>
    </row>
    <row r="3" spans="1:13" x14ac:dyDescent="0.15">
      <c r="A3" s="2" t="s">
        <v>3</v>
      </c>
      <c r="B3" s="2"/>
      <c r="C3" s="2"/>
      <c r="D3" s="2"/>
      <c r="E3" s="6"/>
      <c r="F3" s="2"/>
      <c r="G3" s="2" t="s">
        <v>46</v>
      </c>
      <c r="H3" s="2"/>
      <c r="I3" s="2"/>
      <c r="J3" s="2"/>
      <c r="K3" s="6"/>
      <c r="L3" s="2"/>
    </row>
    <row r="4" spans="1:13" x14ac:dyDescent="0.15">
      <c r="A4" s="2"/>
      <c r="B4" s="2" t="s">
        <v>68</v>
      </c>
      <c r="C4" s="2" t="s">
        <v>16</v>
      </c>
      <c r="D4" s="34">
        <f>Sheet2!B91</f>
        <v>0</v>
      </c>
      <c r="E4" s="6" t="s">
        <v>24</v>
      </c>
      <c r="F4" s="2"/>
      <c r="G4" s="2"/>
      <c r="H4" s="2" t="s">
        <v>50</v>
      </c>
      <c r="I4" s="2" t="s">
        <v>17</v>
      </c>
      <c r="J4" s="7"/>
      <c r="K4" s="6" t="s">
        <v>24</v>
      </c>
      <c r="L4" s="2"/>
      <c r="M4" s="8"/>
    </row>
    <row r="5" spans="1:13" x14ac:dyDescent="0.15">
      <c r="A5" s="2"/>
      <c r="B5" s="2"/>
      <c r="C5" s="2" t="s">
        <v>17</v>
      </c>
      <c r="D5" s="34">
        <f>Sheet2!C91</f>
        <v>0</v>
      </c>
      <c r="E5" s="6" t="s">
        <v>24</v>
      </c>
      <c r="F5" s="2"/>
      <c r="G5" s="2"/>
      <c r="H5" s="2"/>
      <c r="I5" s="2" t="s">
        <v>18</v>
      </c>
      <c r="J5" s="7"/>
      <c r="K5" s="6" t="s">
        <v>24</v>
      </c>
      <c r="L5" s="2"/>
      <c r="M5" s="8"/>
    </row>
    <row r="6" spans="1:13" x14ac:dyDescent="0.15">
      <c r="A6" s="2"/>
      <c r="B6" s="2"/>
      <c r="C6" s="2" t="s">
        <v>18</v>
      </c>
      <c r="D6" s="34">
        <f>Sheet2!D91</f>
        <v>0</v>
      </c>
      <c r="E6" s="6" t="s">
        <v>24</v>
      </c>
      <c r="F6" s="2"/>
      <c r="G6" s="2"/>
      <c r="H6" s="2"/>
      <c r="I6" s="2" t="s">
        <v>6</v>
      </c>
      <c r="J6" s="7"/>
      <c r="K6" s="6" t="s">
        <v>24</v>
      </c>
      <c r="L6" s="2"/>
      <c r="M6" s="8">
        <f>D7*(D31+D35)/(D31+D32+D35+D36)</f>
        <v>18.75</v>
      </c>
    </row>
    <row r="7" spans="1:13" x14ac:dyDescent="0.15">
      <c r="A7" s="2"/>
      <c r="B7" s="2"/>
      <c r="C7" s="2" t="s">
        <v>6</v>
      </c>
      <c r="D7" s="34">
        <f>Sheet2!E91</f>
        <v>45</v>
      </c>
      <c r="E7" s="6" t="s">
        <v>25</v>
      </c>
      <c r="F7" s="2"/>
      <c r="G7" s="2"/>
      <c r="H7" s="2"/>
      <c r="I7" s="2" t="s">
        <v>47</v>
      </c>
      <c r="J7" s="7"/>
      <c r="K7" s="6" t="s">
        <v>24</v>
      </c>
      <c r="L7" s="2"/>
      <c r="M7" s="8">
        <f>D7*(D32+D36)/(D31+D32+D35+D36)</f>
        <v>26.25</v>
      </c>
    </row>
    <row r="8" spans="1:13" x14ac:dyDescent="0.15">
      <c r="A8" s="2"/>
      <c r="B8" s="2" t="s">
        <v>69</v>
      </c>
      <c r="C8" s="2" t="s">
        <v>16</v>
      </c>
      <c r="D8" s="34">
        <f>Sheet2!F91</f>
        <v>0</v>
      </c>
      <c r="E8" s="6" t="s">
        <v>24</v>
      </c>
      <c r="F8" s="2"/>
      <c r="G8" s="2"/>
      <c r="H8" s="2"/>
      <c r="I8" s="2"/>
      <c r="J8" s="2"/>
      <c r="K8" s="6"/>
      <c r="L8" s="2"/>
    </row>
    <row r="9" spans="1:13" x14ac:dyDescent="0.15">
      <c r="A9" s="2"/>
      <c r="B9" s="2"/>
      <c r="C9" s="2" t="s">
        <v>17</v>
      </c>
      <c r="D9" s="34">
        <f>Sheet2!G91</f>
        <v>0</v>
      </c>
      <c r="E9" s="6" t="s">
        <v>24</v>
      </c>
      <c r="F9" s="2"/>
      <c r="G9" s="2"/>
      <c r="H9" s="2"/>
      <c r="I9" s="2"/>
      <c r="J9" s="2"/>
      <c r="K9" s="6"/>
      <c r="L9" s="2"/>
    </row>
    <row r="10" spans="1:13" x14ac:dyDescent="0.15">
      <c r="A10" s="2"/>
      <c r="B10" s="2"/>
      <c r="C10" s="2" t="s">
        <v>18</v>
      </c>
      <c r="D10" s="34">
        <f>Sheet2!H91</f>
        <v>0</v>
      </c>
      <c r="E10" s="6" t="s">
        <v>24</v>
      </c>
      <c r="F10" s="2"/>
      <c r="G10" s="2"/>
      <c r="H10" s="2"/>
      <c r="I10" s="2"/>
      <c r="J10" s="2"/>
      <c r="K10" s="6"/>
      <c r="L10" s="2"/>
    </row>
    <row r="11" spans="1:13" x14ac:dyDescent="0.15">
      <c r="A11" s="2"/>
      <c r="B11" s="2"/>
      <c r="C11" s="2" t="s">
        <v>6</v>
      </c>
      <c r="D11" s="34">
        <f>Sheet2!I91</f>
        <v>8</v>
      </c>
      <c r="E11" s="6" t="s">
        <v>25</v>
      </c>
      <c r="F11" s="2"/>
      <c r="G11" s="2"/>
      <c r="H11" s="2"/>
      <c r="I11" s="2"/>
      <c r="J11" s="2"/>
      <c r="K11" s="6"/>
      <c r="L11" s="2"/>
    </row>
    <row r="12" spans="1:13" x14ac:dyDescent="0.15">
      <c r="A12" s="2"/>
      <c r="B12" s="2" t="s">
        <v>70</v>
      </c>
      <c r="C12" s="2" t="s">
        <v>16</v>
      </c>
      <c r="D12" s="34">
        <f>Sheet2!J91</f>
        <v>0</v>
      </c>
      <c r="E12" s="6" t="s">
        <v>24</v>
      </c>
      <c r="F12" s="2"/>
      <c r="G12" s="2"/>
      <c r="H12" s="2"/>
      <c r="I12" s="2"/>
      <c r="J12" s="2"/>
      <c r="K12" s="6"/>
      <c r="L12" s="2"/>
    </row>
    <row r="13" spans="1:13" x14ac:dyDescent="0.15">
      <c r="A13" s="2"/>
      <c r="B13" s="2"/>
      <c r="C13" s="2" t="s">
        <v>17</v>
      </c>
      <c r="D13" s="34">
        <f>Sheet2!K91</f>
        <v>0</v>
      </c>
      <c r="E13" s="6" t="s">
        <v>24</v>
      </c>
      <c r="F13" s="2"/>
      <c r="G13" s="2"/>
      <c r="H13" s="2"/>
      <c r="I13" s="2"/>
      <c r="J13" s="2"/>
      <c r="K13" s="6"/>
      <c r="L13" s="2"/>
    </row>
    <row r="14" spans="1:13" x14ac:dyDescent="0.15">
      <c r="A14" s="2"/>
      <c r="B14" s="2"/>
      <c r="C14" s="2" t="s">
        <v>18</v>
      </c>
      <c r="D14" s="34">
        <f>Sheet2!L91</f>
        <v>0</v>
      </c>
      <c r="E14" s="6" t="s">
        <v>24</v>
      </c>
      <c r="F14" s="2"/>
      <c r="G14" s="2"/>
      <c r="H14" s="2"/>
      <c r="I14" s="2"/>
      <c r="J14" s="2"/>
      <c r="K14" s="6"/>
      <c r="L14" s="2"/>
    </row>
    <row r="15" spans="1:13" x14ac:dyDescent="0.15">
      <c r="A15" s="2"/>
      <c r="B15" s="2"/>
      <c r="C15" s="2" t="s">
        <v>6</v>
      </c>
      <c r="D15" s="34">
        <f>Sheet2!M91</f>
        <v>4</v>
      </c>
      <c r="E15" s="6" t="s">
        <v>25</v>
      </c>
      <c r="F15" s="2"/>
      <c r="G15" s="2"/>
      <c r="H15" s="2"/>
      <c r="I15" s="2"/>
      <c r="J15" s="2"/>
      <c r="K15" s="6"/>
      <c r="L15" s="2"/>
    </row>
    <row r="16" spans="1:13" x14ac:dyDescent="0.15">
      <c r="A16" s="2"/>
      <c r="B16" s="2" t="s">
        <v>68</v>
      </c>
      <c r="C16" s="2" t="s">
        <v>16</v>
      </c>
      <c r="D16" s="34">
        <f>Sheet2!N91</f>
        <v>0</v>
      </c>
      <c r="E16" s="6" t="s">
        <v>24</v>
      </c>
      <c r="F16" s="2"/>
      <c r="G16" s="35"/>
      <c r="H16" s="2"/>
      <c r="I16" s="2"/>
      <c r="J16" s="2"/>
      <c r="K16" s="6"/>
      <c r="L16" s="2"/>
    </row>
    <row r="17" spans="1:12" x14ac:dyDescent="0.15">
      <c r="A17" s="2"/>
      <c r="B17" s="2"/>
      <c r="C17" s="2" t="s">
        <v>17</v>
      </c>
      <c r="D17" s="34">
        <f>Sheet2!O91</f>
        <v>0</v>
      </c>
      <c r="E17" s="6" t="s">
        <v>24</v>
      </c>
      <c r="F17" s="2"/>
      <c r="G17" s="2"/>
      <c r="H17" s="2"/>
      <c r="I17" s="2"/>
      <c r="J17" s="2"/>
      <c r="K17" s="6"/>
      <c r="L17" s="2"/>
    </row>
    <row r="18" spans="1:12" x14ac:dyDescent="0.15">
      <c r="A18" s="2"/>
      <c r="B18" s="2"/>
      <c r="C18" s="2" t="s">
        <v>18</v>
      </c>
      <c r="D18" s="34">
        <f>Sheet2!P91</f>
        <v>0</v>
      </c>
      <c r="E18" s="6" t="s">
        <v>24</v>
      </c>
      <c r="F18" s="2"/>
      <c r="G18" s="2"/>
      <c r="H18" s="2"/>
      <c r="I18" s="2"/>
      <c r="J18" s="2"/>
      <c r="K18" s="6"/>
      <c r="L18" s="2"/>
    </row>
    <row r="19" spans="1:12" x14ac:dyDescent="0.15">
      <c r="A19" s="2"/>
      <c r="B19" s="2"/>
      <c r="C19" s="2" t="s">
        <v>6</v>
      </c>
      <c r="D19" s="34">
        <f>Sheet2!Q91</f>
        <v>0</v>
      </c>
      <c r="E19" s="6" t="s">
        <v>24</v>
      </c>
      <c r="F19" s="2"/>
      <c r="G19" s="2"/>
      <c r="H19" s="2"/>
      <c r="I19" s="2"/>
      <c r="J19" s="2"/>
      <c r="K19" s="6"/>
      <c r="L19" s="2"/>
    </row>
    <row r="20" spans="1:12" x14ac:dyDescent="0.15">
      <c r="A20" s="2"/>
      <c r="B20" s="2" t="s">
        <v>7</v>
      </c>
      <c r="C20" s="2" t="s">
        <v>73</v>
      </c>
      <c r="D20" s="2">
        <f>Sheet2!R91</f>
        <v>0</v>
      </c>
      <c r="E20" s="6" t="s">
        <v>26</v>
      </c>
      <c r="F20" s="2"/>
      <c r="G20" s="2"/>
      <c r="H20" s="2"/>
      <c r="I20" s="2"/>
      <c r="J20" s="2"/>
      <c r="K20" s="6"/>
      <c r="L20" s="2"/>
    </row>
    <row r="21" spans="1:12" x14ac:dyDescent="0.15">
      <c r="A21" s="2"/>
      <c r="B21" s="2"/>
      <c r="C21" s="2" t="s">
        <v>59</v>
      </c>
      <c r="D21" s="2">
        <f>Sheet2!S91</f>
        <v>0</v>
      </c>
      <c r="E21" s="6" t="s">
        <v>26</v>
      </c>
      <c r="F21" s="2"/>
      <c r="G21" s="2"/>
      <c r="H21" s="2" t="s">
        <v>48</v>
      </c>
      <c r="I21" s="2" t="s">
        <v>39</v>
      </c>
      <c r="J21" s="9"/>
      <c r="K21" s="6" t="s">
        <v>31</v>
      </c>
      <c r="L21" s="2"/>
    </row>
    <row r="22" spans="1:12" x14ac:dyDescent="0.15">
      <c r="A22" s="2"/>
      <c r="B22" s="2"/>
      <c r="C22" s="2" t="s">
        <v>60</v>
      </c>
      <c r="D22" s="2">
        <f>Sheet2!T91</f>
        <v>0</v>
      </c>
      <c r="E22" s="6" t="s">
        <v>26</v>
      </c>
      <c r="F22" s="2"/>
      <c r="G22" s="2"/>
      <c r="H22" s="2"/>
      <c r="I22" s="2" t="s">
        <v>40</v>
      </c>
      <c r="J22" s="9"/>
      <c r="K22" s="6" t="s">
        <v>31</v>
      </c>
      <c r="L22" s="2"/>
    </row>
    <row r="23" spans="1:12" x14ac:dyDescent="0.15">
      <c r="A23" s="2"/>
      <c r="B23" s="2"/>
      <c r="C23" s="2" t="s">
        <v>72</v>
      </c>
      <c r="D23" s="2">
        <f>Sheet2!U91</f>
        <v>0</v>
      </c>
      <c r="E23" s="6" t="s">
        <v>26</v>
      </c>
      <c r="F23" s="2"/>
      <c r="G23" s="2"/>
      <c r="H23" s="2"/>
      <c r="I23" s="2" t="s">
        <v>49</v>
      </c>
      <c r="J23" s="9"/>
      <c r="K23" s="6" t="s">
        <v>31</v>
      </c>
      <c r="L23" s="2"/>
    </row>
    <row r="24" spans="1:12" x14ac:dyDescent="0.15">
      <c r="A24" s="2"/>
      <c r="B24" s="2"/>
      <c r="C24" s="2" t="s">
        <v>57</v>
      </c>
      <c r="D24" s="2">
        <f>Sheet2!V91</f>
        <v>0</v>
      </c>
      <c r="E24" s="6" t="s">
        <v>26</v>
      </c>
      <c r="F24" s="2"/>
      <c r="G24" s="2"/>
      <c r="H24" s="2"/>
      <c r="I24" s="2"/>
      <c r="J24" s="2"/>
      <c r="K24" s="6"/>
      <c r="L24" s="2"/>
    </row>
    <row r="25" spans="1:12" x14ac:dyDescent="0.15">
      <c r="A25" s="2"/>
      <c r="B25" s="2"/>
      <c r="C25" s="2" t="s">
        <v>58</v>
      </c>
      <c r="D25" s="2">
        <f>Sheet2!W91</f>
        <v>0</v>
      </c>
      <c r="E25" s="6" t="s">
        <v>26</v>
      </c>
      <c r="F25" s="2"/>
      <c r="G25" s="2"/>
      <c r="H25" s="2"/>
      <c r="I25" s="2"/>
      <c r="J25" s="2"/>
      <c r="K25" s="6"/>
      <c r="L25" s="2"/>
    </row>
    <row r="26" spans="1:12" x14ac:dyDescent="0.15">
      <c r="A26" s="2"/>
      <c r="B26" s="2"/>
      <c r="C26" s="2" t="s">
        <v>32</v>
      </c>
      <c r="D26" s="2">
        <f>Sheet2!X91</f>
        <v>0</v>
      </c>
      <c r="E26" s="6" t="s">
        <v>26</v>
      </c>
      <c r="F26" s="2"/>
      <c r="G26" s="2"/>
      <c r="H26" s="2"/>
      <c r="I26" s="2"/>
      <c r="J26" s="2"/>
      <c r="K26" s="6"/>
      <c r="L26" s="2"/>
    </row>
    <row r="27" spans="1:12" x14ac:dyDescent="0.15">
      <c r="A27" s="2"/>
      <c r="B27" s="2"/>
      <c r="C27" s="2" t="s">
        <v>92</v>
      </c>
      <c r="D27" s="2">
        <f>Sheet2!Y91</f>
        <v>0</v>
      </c>
      <c r="E27" s="6" t="s">
        <v>26</v>
      </c>
      <c r="F27" s="2"/>
      <c r="G27" s="2"/>
      <c r="H27" s="2"/>
      <c r="I27" s="2"/>
      <c r="J27" s="2"/>
      <c r="K27" s="6"/>
      <c r="L27" s="2"/>
    </row>
    <row r="28" spans="1:12" x14ac:dyDescent="0.15">
      <c r="A28" s="2"/>
      <c r="B28" s="2"/>
      <c r="C28" s="2" t="s">
        <v>40</v>
      </c>
      <c r="D28" s="2">
        <f>Sheet2!Z91</f>
        <v>12</v>
      </c>
      <c r="E28" s="6" t="s">
        <v>26</v>
      </c>
      <c r="F28" s="2"/>
      <c r="G28" s="2"/>
      <c r="H28" s="2"/>
      <c r="I28" s="2"/>
      <c r="J28" s="2"/>
      <c r="K28" s="6"/>
      <c r="L28" s="2"/>
    </row>
    <row r="29" spans="1:12" x14ac:dyDescent="0.15">
      <c r="A29" s="2"/>
      <c r="B29" s="2" t="s">
        <v>22</v>
      </c>
      <c r="C29" s="2" t="s">
        <v>74</v>
      </c>
      <c r="D29" s="2">
        <f>Sheet2!AA91</f>
        <v>0</v>
      </c>
      <c r="E29" s="6" t="s">
        <v>26</v>
      </c>
      <c r="F29" s="2"/>
      <c r="G29" s="2"/>
      <c r="H29" s="2" t="s">
        <v>30</v>
      </c>
      <c r="I29" s="2" t="s">
        <v>56</v>
      </c>
      <c r="J29" s="2"/>
      <c r="K29" s="6" t="s">
        <v>31</v>
      </c>
      <c r="L29" s="2"/>
    </row>
    <row r="30" spans="1:12" x14ac:dyDescent="0.15">
      <c r="A30" s="2"/>
      <c r="B30" s="2"/>
      <c r="C30" s="2" t="s">
        <v>9</v>
      </c>
      <c r="D30" s="2">
        <f>Sheet2!AB91</f>
        <v>0</v>
      </c>
      <c r="E30" s="6" t="s">
        <v>26</v>
      </c>
      <c r="F30" s="2"/>
      <c r="G30" s="2"/>
      <c r="H30" s="2"/>
      <c r="I30" s="2"/>
      <c r="J30" s="2"/>
      <c r="K30" s="6"/>
      <c r="L30" s="2"/>
    </row>
    <row r="31" spans="1:12" x14ac:dyDescent="0.15">
      <c r="A31" s="2"/>
      <c r="B31" s="2"/>
      <c r="C31" s="2" t="s">
        <v>10</v>
      </c>
      <c r="D31" s="2">
        <f>Sheet2!AC91</f>
        <v>3</v>
      </c>
      <c r="E31" s="6" t="s">
        <v>26</v>
      </c>
      <c r="F31" s="2"/>
      <c r="G31" s="2"/>
      <c r="H31" s="2"/>
      <c r="I31" s="2"/>
      <c r="J31" s="2"/>
      <c r="K31" s="6"/>
      <c r="L31" s="2"/>
    </row>
    <row r="32" spans="1:12" x14ac:dyDescent="0.15">
      <c r="A32" s="2"/>
      <c r="B32" s="2"/>
      <c r="C32" s="2" t="s">
        <v>41</v>
      </c>
      <c r="D32" s="2">
        <f>Sheet2!AD91</f>
        <v>2</v>
      </c>
      <c r="E32" s="6" t="s">
        <v>26</v>
      </c>
      <c r="F32" s="2"/>
      <c r="G32" s="2"/>
      <c r="H32" s="2"/>
      <c r="I32" s="2"/>
      <c r="J32" s="2"/>
      <c r="K32" s="6"/>
      <c r="L32" s="2"/>
    </row>
    <row r="33" spans="1:12" x14ac:dyDescent="0.15">
      <c r="A33" s="2"/>
      <c r="B33" s="10" t="s">
        <v>23</v>
      </c>
      <c r="C33" s="2" t="s">
        <v>74</v>
      </c>
      <c r="D33" s="2">
        <f>Sheet2!AE91</f>
        <v>0</v>
      </c>
      <c r="E33" s="6" t="s">
        <v>26</v>
      </c>
      <c r="F33" s="2"/>
      <c r="G33" s="2"/>
      <c r="H33" s="10" t="s">
        <v>52</v>
      </c>
      <c r="I33" s="2" t="s">
        <v>9</v>
      </c>
      <c r="J33" s="2"/>
      <c r="K33" s="6" t="s">
        <v>31</v>
      </c>
      <c r="L33" s="2"/>
    </row>
    <row r="34" spans="1:12" x14ac:dyDescent="0.15">
      <c r="A34" s="2"/>
      <c r="B34" s="2"/>
      <c r="C34" s="2" t="s">
        <v>9</v>
      </c>
      <c r="D34" s="2">
        <f>Sheet2!AF91</f>
        <v>0</v>
      </c>
      <c r="E34" s="6" t="s">
        <v>26</v>
      </c>
      <c r="F34" s="2"/>
      <c r="G34" s="2"/>
      <c r="H34" s="2"/>
      <c r="I34" s="2" t="s">
        <v>10</v>
      </c>
      <c r="J34" s="2">
        <f>J22-J29</f>
        <v>0</v>
      </c>
      <c r="K34" s="6" t="s">
        <v>31</v>
      </c>
      <c r="L34" s="2"/>
    </row>
    <row r="35" spans="1:12" x14ac:dyDescent="0.15">
      <c r="A35" s="2"/>
      <c r="B35" s="2"/>
      <c r="C35" s="2" t="s">
        <v>10</v>
      </c>
      <c r="D35" s="2">
        <f>Sheet2!AG91</f>
        <v>2</v>
      </c>
      <c r="E35" s="6" t="s">
        <v>26</v>
      </c>
      <c r="F35" s="2"/>
      <c r="G35" s="2"/>
      <c r="H35" s="2"/>
      <c r="I35" s="2" t="s">
        <v>51</v>
      </c>
      <c r="J35" s="2">
        <f>J23+J29</f>
        <v>0</v>
      </c>
      <c r="K35" s="6" t="s">
        <v>31</v>
      </c>
      <c r="L35" s="2"/>
    </row>
    <row r="36" spans="1:12" x14ac:dyDescent="0.15">
      <c r="A36" s="2"/>
      <c r="B36" s="2"/>
      <c r="C36" s="2" t="s">
        <v>41</v>
      </c>
      <c r="D36" s="2">
        <f>Sheet2!AH91</f>
        <v>5</v>
      </c>
      <c r="E36" s="6" t="s">
        <v>26</v>
      </c>
      <c r="F36" s="2"/>
      <c r="G36" s="2"/>
      <c r="H36" s="2"/>
      <c r="I36" s="2"/>
      <c r="J36" s="2"/>
      <c r="K36" s="6"/>
      <c r="L36" s="2"/>
    </row>
    <row r="37" spans="1:12" x14ac:dyDescent="0.15">
      <c r="A37" s="2"/>
      <c r="B37" s="2" t="s">
        <v>21</v>
      </c>
      <c r="C37" s="2" t="s">
        <v>19</v>
      </c>
      <c r="D37" s="2">
        <f>Sheet2!AI91</f>
        <v>0</v>
      </c>
      <c r="E37" s="6" t="s">
        <v>26</v>
      </c>
      <c r="F37" s="2"/>
      <c r="G37" s="2"/>
      <c r="H37" s="2" t="s">
        <v>53</v>
      </c>
      <c r="I37" s="2" t="s">
        <v>14</v>
      </c>
      <c r="J37" s="2"/>
      <c r="K37" s="6" t="s">
        <v>31</v>
      </c>
      <c r="L37" s="2"/>
    </row>
    <row r="38" spans="1:12" x14ac:dyDescent="0.15">
      <c r="A38" s="2"/>
      <c r="B38" s="2"/>
      <c r="C38" s="2" t="s">
        <v>9</v>
      </c>
      <c r="D38" s="2">
        <f>Sheet2!AJ91</f>
        <v>0</v>
      </c>
      <c r="E38" s="6" t="s">
        <v>26</v>
      </c>
      <c r="F38" s="2"/>
      <c r="G38" s="2"/>
      <c r="H38" s="2"/>
      <c r="I38" s="2" t="s">
        <v>9</v>
      </c>
      <c r="J38" s="2"/>
      <c r="K38" s="6" t="s">
        <v>31</v>
      </c>
      <c r="L38" s="2"/>
    </row>
    <row r="39" spans="1:12" x14ac:dyDescent="0.15">
      <c r="A39" s="2"/>
      <c r="B39" s="2"/>
      <c r="C39" s="2" t="s">
        <v>10</v>
      </c>
      <c r="D39" s="2">
        <f>Sheet2!AK91</f>
        <v>0</v>
      </c>
      <c r="E39" s="6" t="s">
        <v>26</v>
      </c>
      <c r="F39" s="2"/>
      <c r="G39" s="2"/>
      <c r="H39" s="2"/>
      <c r="I39" s="2" t="s">
        <v>10</v>
      </c>
      <c r="J39" s="2"/>
      <c r="K39" s="6" t="s">
        <v>31</v>
      </c>
      <c r="L39" s="2"/>
    </row>
    <row r="40" spans="1:12" x14ac:dyDescent="0.15">
      <c r="A40" s="2"/>
      <c r="B40" s="2" t="s">
        <v>30</v>
      </c>
      <c r="C40" s="2" t="s">
        <v>42</v>
      </c>
      <c r="D40" s="2">
        <f>Sheet2!AL91</f>
        <v>0</v>
      </c>
      <c r="E40" s="6" t="s">
        <v>31</v>
      </c>
      <c r="F40" s="2"/>
      <c r="G40" s="2"/>
      <c r="H40" s="2"/>
      <c r="I40" s="2"/>
      <c r="J40" s="2"/>
      <c r="K40" s="6"/>
      <c r="L40" s="2"/>
    </row>
    <row r="41" spans="1:12" x14ac:dyDescent="0.15">
      <c r="A41" s="2"/>
      <c r="B41" s="2"/>
      <c r="C41" s="2" t="s">
        <v>33</v>
      </c>
      <c r="D41" s="2">
        <f>Sheet2!AM91</f>
        <v>0</v>
      </c>
      <c r="E41" s="6" t="s">
        <v>31</v>
      </c>
      <c r="F41" s="2"/>
      <c r="G41" s="2"/>
      <c r="H41" s="2"/>
      <c r="I41" s="2"/>
      <c r="J41" s="2"/>
      <c r="K41" s="6"/>
      <c r="L41" s="2"/>
    </row>
    <row r="42" spans="1:12" x14ac:dyDescent="0.15">
      <c r="A42" s="2"/>
      <c r="B42" s="2" t="s">
        <v>75</v>
      </c>
      <c r="C42" s="2" t="s">
        <v>76</v>
      </c>
      <c r="D42" s="33"/>
      <c r="E42" s="6" t="s">
        <v>77</v>
      </c>
      <c r="F42" s="2"/>
      <c r="G42" s="2"/>
      <c r="H42" s="2" t="s">
        <v>54</v>
      </c>
      <c r="I42" s="2" t="s">
        <v>14</v>
      </c>
      <c r="J42" s="2">
        <f>J21*2+J22*2+J37*2</f>
        <v>0</v>
      </c>
      <c r="K42" s="6" t="s">
        <v>55</v>
      </c>
      <c r="L42" s="2"/>
    </row>
    <row r="43" spans="1:12" x14ac:dyDescent="0.15">
      <c r="A43" s="2"/>
      <c r="B43" s="2" t="s">
        <v>78</v>
      </c>
      <c r="C43" s="2" t="s">
        <v>76</v>
      </c>
      <c r="D43" s="33"/>
      <c r="E43" s="6" t="s">
        <v>77</v>
      </c>
      <c r="F43" s="2"/>
      <c r="G43" s="2"/>
      <c r="H43" s="2"/>
      <c r="I43" s="2" t="s">
        <v>9</v>
      </c>
      <c r="J43" s="2">
        <f>J21+J33*2+J38*2</f>
        <v>0</v>
      </c>
      <c r="K43" s="6" t="s">
        <v>55</v>
      </c>
      <c r="L43" s="2"/>
    </row>
    <row r="44" spans="1:12" x14ac:dyDescent="0.15">
      <c r="A44" s="2"/>
      <c r="B44" s="2" t="s">
        <v>79</v>
      </c>
      <c r="C44" s="2" t="s">
        <v>93</v>
      </c>
      <c r="D44" s="33"/>
      <c r="E44" s="6" t="s">
        <v>77</v>
      </c>
      <c r="F44" s="2"/>
      <c r="G44" s="2"/>
      <c r="H44" s="2"/>
      <c r="I44" s="2" t="s">
        <v>10</v>
      </c>
      <c r="J44" s="2">
        <f>J22+J29+J34*2+J39*2</f>
        <v>0</v>
      </c>
      <c r="K44" s="6" t="s">
        <v>55</v>
      </c>
      <c r="L44" s="2"/>
    </row>
    <row r="45" spans="1:12" x14ac:dyDescent="0.15">
      <c r="A45" s="2"/>
      <c r="B45" s="2" t="s">
        <v>94</v>
      </c>
      <c r="C45" s="2" t="s">
        <v>95</v>
      </c>
      <c r="D45" s="33"/>
      <c r="E45" s="6" t="s">
        <v>77</v>
      </c>
      <c r="F45" s="2"/>
      <c r="G45" s="2"/>
      <c r="H45" s="2"/>
      <c r="I45" s="2" t="s">
        <v>51</v>
      </c>
      <c r="J45" s="2">
        <f>J23+J29+J35*2</f>
        <v>0</v>
      </c>
      <c r="K45" s="6" t="s">
        <v>55</v>
      </c>
      <c r="L45" s="2"/>
    </row>
  </sheetData>
  <mergeCells count="2">
    <mergeCell ref="A1:F1"/>
    <mergeCell ref="G1:L1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91"/>
  <sheetViews>
    <sheetView showZeros="0" view="pageBreakPreview" zoomScaleNormal="100" zoomScaleSheetLayoutView="100" workbookViewId="0"/>
  </sheetViews>
  <sheetFormatPr defaultRowHeight="13.5" x14ac:dyDescent="0.15"/>
  <cols>
    <col min="1" max="1" width="4.625" style="15" customWidth="1"/>
    <col min="2" max="18" width="5.125" style="14" customWidth="1"/>
    <col min="19" max="39" width="4.5" style="15" customWidth="1"/>
    <col min="40" max="16384" width="9" style="15"/>
  </cols>
  <sheetData>
    <row r="1" spans="1:39" ht="18.75" x14ac:dyDescent="0.2">
      <c r="A1" s="13" t="s">
        <v>3</v>
      </c>
    </row>
    <row r="2" spans="1:39" ht="18.75" customHeight="1" x14ac:dyDescent="0.15">
      <c r="A2" s="16"/>
      <c r="B2" s="42" t="s">
        <v>61</v>
      </c>
      <c r="C2" s="43"/>
      <c r="D2" s="43"/>
      <c r="E2" s="44"/>
      <c r="F2" s="42" t="s">
        <v>62</v>
      </c>
      <c r="G2" s="43"/>
      <c r="H2" s="43"/>
      <c r="I2" s="44"/>
      <c r="J2" s="42" t="s">
        <v>63</v>
      </c>
      <c r="K2" s="43"/>
      <c r="L2" s="43"/>
      <c r="M2" s="44"/>
      <c r="N2" s="42" t="s">
        <v>71</v>
      </c>
      <c r="O2" s="43"/>
      <c r="P2" s="43"/>
      <c r="Q2" s="44"/>
      <c r="R2" s="48" t="s">
        <v>7</v>
      </c>
      <c r="S2" s="49"/>
      <c r="T2" s="49"/>
      <c r="U2" s="49"/>
      <c r="V2" s="49"/>
      <c r="W2" s="49"/>
      <c r="X2" s="49"/>
      <c r="Y2" s="49"/>
      <c r="Z2" s="50"/>
      <c r="AA2" s="41" t="s">
        <v>8</v>
      </c>
      <c r="AB2" s="41"/>
      <c r="AC2" s="41"/>
      <c r="AD2" s="41"/>
      <c r="AE2" s="41"/>
      <c r="AF2" s="41"/>
      <c r="AG2" s="41"/>
      <c r="AH2" s="41"/>
      <c r="AI2" s="48" t="s">
        <v>15</v>
      </c>
      <c r="AJ2" s="49"/>
      <c r="AK2" s="50"/>
      <c r="AL2" s="41" t="s">
        <v>43</v>
      </c>
      <c r="AM2" s="41"/>
    </row>
    <row r="3" spans="1:39" ht="18.75" customHeight="1" x14ac:dyDescent="0.15">
      <c r="A3" s="17"/>
      <c r="B3" s="38" t="s">
        <v>5</v>
      </c>
      <c r="C3" s="39"/>
      <c r="D3" s="39"/>
      <c r="E3" s="40"/>
      <c r="F3" s="38" t="s">
        <v>5</v>
      </c>
      <c r="G3" s="39"/>
      <c r="H3" s="39"/>
      <c r="I3" s="40"/>
      <c r="J3" s="38" t="s">
        <v>5</v>
      </c>
      <c r="K3" s="39"/>
      <c r="L3" s="39"/>
      <c r="M3" s="40"/>
      <c r="N3" s="38" t="s">
        <v>5</v>
      </c>
      <c r="O3" s="39"/>
      <c r="P3" s="39"/>
      <c r="Q3" s="40"/>
      <c r="R3" s="45" t="s">
        <v>64</v>
      </c>
      <c r="S3" s="47"/>
      <c r="T3" s="46"/>
      <c r="U3" s="45" t="s">
        <v>65</v>
      </c>
      <c r="V3" s="46"/>
      <c r="W3" s="45" t="s">
        <v>66</v>
      </c>
      <c r="X3" s="46"/>
      <c r="Y3" s="48" t="s">
        <v>67</v>
      </c>
      <c r="Z3" s="50"/>
      <c r="AA3" s="41" t="s">
        <v>20</v>
      </c>
      <c r="AB3" s="41"/>
      <c r="AC3" s="41"/>
      <c r="AD3" s="41"/>
      <c r="AE3" s="41" t="s">
        <v>11</v>
      </c>
      <c r="AF3" s="41"/>
      <c r="AG3" s="41"/>
      <c r="AH3" s="41"/>
      <c r="AI3" s="18"/>
      <c r="AJ3" s="48" t="s">
        <v>12</v>
      </c>
      <c r="AK3" s="50"/>
      <c r="AL3" s="41"/>
      <c r="AM3" s="41"/>
    </row>
    <row r="4" spans="1:39" s="21" customFormat="1" x14ac:dyDescent="0.15">
      <c r="A4" s="19" t="s">
        <v>4</v>
      </c>
      <c r="B4" s="20" t="s">
        <v>37</v>
      </c>
      <c r="C4" s="20" t="s">
        <v>36</v>
      </c>
      <c r="D4" s="20" t="s">
        <v>35</v>
      </c>
      <c r="E4" s="20" t="s">
        <v>34</v>
      </c>
      <c r="F4" s="20" t="s">
        <v>37</v>
      </c>
      <c r="G4" s="20" t="s">
        <v>36</v>
      </c>
      <c r="H4" s="20" t="s">
        <v>35</v>
      </c>
      <c r="I4" s="20" t="s">
        <v>34</v>
      </c>
      <c r="J4" s="20" t="s">
        <v>37</v>
      </c>
      <c r="K4" s="20" t="s">
        <v>36</v>
      </c>
      <c r="L4" s="20" t="s">
        <v>35</v>
      </c>
      <c r="M4" s="20" t="s">
        <v>34</v>
      </c>
      <c r="N4" s="20" t="s">
        <v>37</v>
      </c>
      <c r="O4" s="20" t="s">
        <v>36</v>
      </c>
      <c r="P4" s="20" t="s">
        <v>35</v>
      </c>
      <c r="Q4" s="20" t="s">
        <v>34</v>
      </c>
      <c r="R4" s="31">
        <v>50</v>
      </c>
      <c r="S4" s="36">
        <v>25</v>
      </c>
      <c r="T4" s="36">
        <v>20</v>
      </c>
      <c r="U4" s="36">
        <v>50</v>
      </c>
      <c r="V4" s="36">
        <v>20</v>
      </c>
      <c r="W4" s="36">
        <v>25</v>
      </c>
      <c r="X4" s="36">
        <v>20</v>
      </c>
      <c r="Y4" s="36">
        <v>25</v>
      </c>
      <c r="Z4" s="36">
        <v>20</v>
      </c>
      <c r="AA4" s="36">
        <v>30</v>
      </c>
      <c r="AB4" s="36">
        <v>25</v>
      </c>
      <c r="AC4" s="36">
        <v>20</v>
      </c>
      <c r="AD4" s="36" t="s">
        <v>38</v>
      </c>
      <c r="AE4" s="36">
        <v>40</v>
      </c>
      <c r="AF4" s="36">
        <v>25</v>
      </c>
      <c r="AG4" s="36">
        <v>20</v>
      </c>
      <c r="AH4" s="36" t="s">
        <v>38</v>
      </c>
      <c r="AI4" s="36" t="s">
        <v>14</v>
      </c>
      <c r="AJ4" s="36" t="s">
        <v>9</v>
      </c>
      <c r="AK4" s="36" t="s">
        <v>10</v>
      </c>
      <c r="AL4" s="36" t="s">
        <v>44</v>
      </c>
      <c r="AM4" s="36" t="s">
        <v>45</v>
      </c>
    </row>
    <row r="5" spans="1:39" x14ac:dyDescent="0.15">
      <c r="A5" s="30" t="s">
        <v>80</v>
      </c>
      <c r="B5" s="22"/>
      <c r="C5" s="22"/>
      <c r="D5" s="22"/>
      <c r="E5" s="22">
        <v>13</v>
      </c>
      <c r="F5" s="22"/>
      <c r="G5" s="22"/>
      <c r="H5" s="22"/>
      <c r="I5" s="22">
        <v>1</v>
      </c>
      <c r="J5" s="22"/>
      <c r="K5" s="22"/>
      <c r="L5" s="22"/>
      <c r="M5" s="22"/>
      <c r="N5" s="22"/>
      <c r="O5" s="22"/>
      <c r="P5" s="22"/>
      <c r="Q5" s="22"/>
      <c r="R5" s="32"/>
      <c r="S5" s="12"/>
      <c r="T5" s="12"/>
      <c r="U5" s="12"/>
      <c r="V5" s="12"/>
      <c r="W5" s="12"/>
      <c r="X5" s="12"/>
      <c r="Y5" s="12"/>
      <c r="Z5" s="12">
        <v>1</v>
      </c>
      <c r="AA5" s="12"/>
      <c r="AB5" s="12"/>
      <c r="AC5" s="12"/>
      <c r="AD5" s="12"/>
      <c r="AE5" s="12"/>
      <c r="AF5" s="12"/>
      <c r="AG5" s="12"/>
      <c r="AH5" s="12">
        <v>1</v>
      </c>
      <c r="AI5" s="12"/>
      <c r="AJ5" s="12"/>
      <c r="AK5" s="12"/>
      <c r="AL5" s="12"/>
      <c r="AM5" s="12"/>
    </row>
    <row r="6" spans="1:39" s="27" customFormat="1" x14ac:dyDescent="0.15">
      <c r="A6" s="30" t="s">
        <v>81</v>
      </c>
      <c r="B6" s="22"/>
      <c r="C6" s="22"/>
      <c r="D6" s="22"/>
      <c r="E6" s="22">
        <v>2</v>
      </c>
      <c r="F6" s="22"/>
      <c r="G6" s="22"/>
      <c r="H6" s="22"/>
      <c r="I6" s="22">
        <v>1</v>
      </c>
      <c r="J6" s="22"/>
      <c r="K6" s="22"/>
      <c r="L6" s="22"/>
      <c r="M6" s="22"/>
      <c r="N6" s="22"/>
      <c r="O6" s="22"/>
      <c r="P6" s="22"/>
      <c r="Q6" s="22"/>
      <c r="R6" s="32"/>
      <c r="S6" s="12"/>
      <c r="T6" s="12"/>
      <c r="U6" s="12"/>
      <c r="V6" s="12"/>
      <c r="W6" s="12"/>
      <c r="X6" s="12"/>
      <c r="Y6" s="12"/>
      <c r="Z6" s="12">
        <v>1</v>
      </c>
      <c r="AA6" s="12"/>
      <c r="AB6" s="12"/>
      <c r="AC6" s="12"/>
      <c r="AD6" s="12"/>
      <c r="AE6" s="12"/>
      <c r="AF6" s="12"/>
      <c r="AG6" s="12"/>
      <c r="AH6" s="12">
        <v>1</v>
      </c>
      <c r="AI6" s="12"/>
      <c r="AJ6" s="12"/>
      <c r="AK6" s="12"/>
      <c r="AL6" s="12"/>
      <c r="AM6" s="12"/>
    </row>
    <row r="7" spans="1:39" x14ac:dyDescent="0.15">
      <c r="A7" s="30" t="s">
        <v>82</v>
      </c>
      <c r="B7" s="22"/>
      <c r="C7" s="22"/>
      <c r="D7" s="22"/>
      <c r="E7" s="22">
        <v>2</v>
      </c>
      <c r="F7" s="22"/>
      <c r="G7" s="22"/>
      <c r="H7" s="22"/>
      <c r="I7" s="22">
        <v>1</v>
      </c>
      <c r="J7" s="22"/>
      <c r="K7" s="22"/>
      <c r="L7" s="22"/>
      <c r="M7" s="22"/>
      <c r="N7" s="22"/>
      <c r="O7" s="22"/>
      <c r="P7" s="22"/>
      <c r="Q7" s="22"/>
      <c r="R7" s="32"/>
      <c r="S7" s="12"/>
      <c r="T7" s="12"/>
      <c r="U7" s="12"/>
      <c r="V7" s="12"/>
      <c r="W7" s="12"/>
      <c r="X7" s="12"/>
      <c r="Y7" s="12"/>
      <c r="Z7" s="12">
        <v>1</v>
      </c>
      <c r="AA7" s="12"/>
      <c r="AB7" s="12"/>
      <c r="AC7" s="12"/>
      <c r="AD7" s="12"/>
      <c r="AE7" s="12"/>
      <c r="AF7" s="12"/>
      <c r="AG7" s="12"/>
      <c r="AH7" s="12">
        <v>1</v>
      </c>
      <c r="AI7" s="12"/>
      <c r="AJ7" s="12"/>
      <c r="AK7" s="12"/>
      <c r="AL7" s="12"/>
      <c r="AM7" s="12"/>
    </row>
    <row r="8" spans="1:39" s="27" customFormat="1" x14ac:dyDescent="0.15">
      <c r="A8" s="30" t="s">
        <v>83</v>
      </c>
      <c r="B8" s="22"/>
      <c r="C8" s="22"/>
      <c r="D8" s="22"/>
      <c r="E8" s="22">
        <v>2</v>
      </c>
      <c r="F8" s="22"/>
      <c r="G8" s="22"/>
      <c r="H8" s="22"/>
      <c r="I8" s="22"/>
      <c r="J8" s="22"/>
      <c r="K8" s="22"/>
      <c r="L8" s="22"/>
      <c r="M8" s="22">
        <v>1</v>
      </c>
      <c r="N8" s="22"/>
      <c r="O8" s="22"/>
      <c r="P8" s="22"/>
      <c r="Q8" s="22"/>
      <c r="R8" s="32"/>
      <c r="S8" s="12"/>
      <c r="T8" s="12"/>
      <c r="U8" s="12"/>
      <c r="V8" s="12"/>
      <c r="W8" s="12"/>
      <c r="X8" s="12"/>
      <c r="Y8" s="12"/>
      <c r="Z8" s="12">
        <v>1</v>
      </c>
      <c r="AA8" s="12"/>
      <c r="AB8" s="12"/>
      <c r="AC8" s="12">
        <v>1</v>
      </c>
      <c r="AD8" s="12"/>
      <c r="AE8" s="12"/>
      <c r="AF8" s="12"/>
      <c r="AG8" s="12"/>
      <c r="AH8" s="12"/>
      <c r="AI8" s="12"/>
      <c r="AJ8" s="12"/>
      <c r="AK8" s="12"/>
      <c r="AL8" s="12"/>
      <c r="AM8" s="12"/>
    </row>
    <row r="9" spans="1:39" x14ac:dyDescent="0.15">
      <c r="A9" s="30" t="s">
        <v>84</v>
      </c>
      <c r="B9" s="22"/>
      <c r="C9" s="22"/>
      <c r="D9" s="22"/>
      <c r="E9" s="22">
        <v>2</v>
      </c>
      <c r="F9" s="22"/>
      <c r="G9" s="22"/>
      <c r="H9" s="22"/>
      <c r="I9" s="22">
        <v>1</v>
      </c>
      <c r="J9" s="22"/>
      <c r="K9" s="22"/>
      <c r="L9" s="22"/>
      <c r="M9" s="22"/>
      <c r="N9" s="22"/>
      <c r="O9" s="22"/>
      <c r="P9" s="22"/>
      <c r="Q9" s="22"/>
      <c r="R9" s="32"/>
      <c r="S9" s="12"/>
      <c r="T9" s="12"/>
      <c r="U9" s="12"/>
      <c r="V9" s="12"/>
      <c r="W9" s="12"/>
      <c r="X9" s="12"/>
      <c r="Y9" s="12"/>
      <c r="Z9" s="12">
        <v>1</v>
      </c>
      <c r="AA9" s="12"/>
      <c r="AB9" s="12"/>
      <c r="AC9" s="12"/>
      <c r="AD9" s="12"/>
      <c r="AE9" s="12"/>
      <c r="AF9" s="12"/>
      <c r="AG9" s="12"/>
      <c r="AH9" s="12">
        <v>1</v>
      </c>
      <c r="AI9" s="12"/>
      <c r="AJ9" s="12"/>
      <c r="AK9" s="12"/>
      <c r="AL9" s="12"/>
      <c r="AM9" s="12"/>
    </row>
    <row r="10" spans="1:39" s="27" customFormat="1" x14ac:dyDescent="0.15">
      <c r="A10" s="30" t="s">
        <v>85</v>
      </c>
      <c r="B10" s="22"/>
      <c r="C10" s="22"/>
      <c r="D10" s="22"/>
      <c r="E10" s="22">
        <v>2</v>
      </c>
      <c r="F10" s="22"/>
      <c r="G10" s="22"/>
      <c r="H10" s="22"/>
      <c r="I10" s="22"/>
      <c r="J10" s="22"/>
      <c r="K10" s="22"/>
      <c r="L10" s="22"/>
      <c r="M10" s="22">
        <v>1</v>
      </c>
      <c r="N10" s="22"/>
      <c r="O10" s="22"/>
      <c r="P10" s="22"/>
      <c r="Q10" s="22"/>
      <c r="R10" s="32"/>
      <c r="S10" s="12"/>
      <c r="T10" s="12"/>
      <c r="U10" s="12"/>
      <c r="V10" s="12"/>
      <c r="W10" s="12"/>
      <c r="X10" s="12"/>
      <c r="Y10" s="12"/>
      <c r="Z10" s="12">
        <v>1</v>
      </c>
      <c r="AA10" s="12"/>
      <c r="AB10" s="12"/>
      <c r="AC10" s="12"/>
      <c r="AD10" s="12">
        <v>1</v>
      </c>
      <c r="AE10" s="12"/>
      <c r="AF10" s="12"/>
      <c r="AG10" s="12"/>
      <c r="AH10" s="12"/>
      <c r="AI10" s="12"/>
      <c r="AJ10" s="12"/>
      <c r="AK10" s="12"/>
      <c r="AL10" s="12"/>
      <c r="AM10" s="12"/>
    </row>
    <row r="11" spans="1:39" x14ac:dyDescent="0.15">
      <c r="A11" s="30" t="s">
        <v>86</v>
      </c>
      <c r="B11" s="22"/>
      <c r="C11" s="22"/>
      <c r="D11" s="22"/>
      <c r="E11" s="22">
        <v>2</v>
      </c>
      <c r="F11" s="22"/>
      <c r="G11" s="22"/>
      <c r="H11" s="22"/>
      <c r="I11" s="22">
        <v>1</v>
      </c>
      <c r="J11" s="22"/>
      <c r="K11" s="22"/>
      <c r="L11" s="22"/>
      <c r="M11" s="22"/>
      <c r="N11" s="22"/>
      <c r="O11" s="22"/>
      <c r="P11" s="22"/>
      <c r="Q11" s="22"/>
      <c r="R11" s="32"/>
      <c r="S11" s="12"/>
      <c r="T11" s="12"/>
      <c r="U11" s="12"/>
      <c r="V11" s="12"/>
      <c r="W11" s="12"/>
      <c r="X11" s="12"/>
      <c r="Y11" s="12"/>
      <c r="Z11" s="12">
        <v>1</v>
      </c>
      <c r="AA11" s="12"/>
      <c r="AB11" s="12"/>
      <c r="AC11" s="12"/>
      <c r="AD11" s="12">
        <v>1</v>
      </c>
      <c r="AE11" s="12"/>
      <c r="AF11" s="12"/>
      <c r="AG11" s="12"/>
      <c r="AH11" s="12"/>
      <c r="AI11" s="12"/>
      <c r="AJ11" s="12"/>
      <c r="AK11" s="12"/>
      <c r="AL11" s="12"/>
      <c r="AM11" s="12"/>
    </row>
    <row r="12" spans="1:39" s="27" customFormat="1" x14ac:dyDescent="0.15">
      <c r="A12" s="30" t="s">
        <v>87</v>
      </c>
      <c r="B12" s="22"/>
      <c r="C12" s="22"/>
      <c r="D12" s="22"/>
      <c r="E12" s="22">
        <v>2</v>
      </c>
      <c r="F12" s="22"/>
      <c r="G12" s="22"/>
      <c r="H12" s="22"/>
      <c r="I12" s="22"/>
      <c r="J12" s="22"/>
      <c r="K12" s="22"/>
      <c r="L12" s="22"/>
      <c r="M12" s="22">
        <v>1</v>
      </c>
      <c r="N12" s="22"/>
      <c r="O12" s="22"/>
      <c r="P12" s="22"/>
      <c r="Q12" s="22"/>
      <c r="R12" s="32"/>
      <c r="S12" s="12"/>
      <c r="T12" s="12"/>
      <c r="U12" s="12"/>
      <c r="V12" s="12"/>
      <c r="W12" s="12"/>
      <c r="X12" s="12"/>
      <c r="Y12" s="12"/>
      <c r="Z12" s="12">
        <v>1</v>
      </c>
      <c r="AA12" s="12"/>
      <c r="AB12" s="12"/>
      <c r="AC12" s="12">
        <v>1</v>
      </c>
      <c r="AD12" s="12"/>
      <c r="AE12" s="12"/>
      <c r="AF12" s="12"/>
      <c r="AG12" s="12"/>
      <c r="AH12" s="12"/>
      <c r="AI12" s="12"/>
      <c r="AJ12" s="12"/>
      <c r="AK12" s="12"/>
      <c r="AL12" s="12"/>
      <c r="AM12" s="12"/>
    </row>
    <row r="13" spans="1:39" x14ac:dyDescent="0.15">
      <c r="A13" s="30" t="s">
        <v>88</v>
      </c>
      <c r="B13" s="22"/>
      <c r="C13" s="22"/>
      <c r="D13" s="22"/>
      <c r="E13" s="22">
        <v>2</v>
      </c>
      <c r="F13" s="22"/>
      <c r="G13" s="22"/>
      <c r="H13" s="22"/>
      <c r="I13" s="22">
        <v>1</v>
      </c>
      <c r="J13" s="22"/>
      <c r="K13" s="22"/>
      <c r="L13" s="22"/>
      <c r="M13" s="22"/>
      <c r="N13" s="22"/>
      <c r="O13" s="22"/>
      <c r="P13" s="22"/>
      <c r="Q13" s="22"/>
      <c r="R13" s="32"/>
      <c r="S13" s="12"/>
      <c r="T13" s="12"/>
      <c r="U13" s="12"/>
      <c r="V13" s="12"/>
      <c r="W13" s="12"/>
      <c r="X13" s="12"/>
      <c r="Y13" s="12"/>
      <c r="Z13" s="12">
        <v>1</v>
      </c>
      <c r="AA13" s="12"/>
      <c r="AB13" s="12"/>
      <c r="AC13" s="12"/>
      <c r="AD13" s="12"/>
      <c r="AE13" s="12"/>
      <c r="AF13" s="12"/>
      <c r="AG13" s="12"/>
      <c r="AH13" s="12">
        <v>1</v>
      </c>
      <c r="AI13" s="12"/>
      <c r="AJ13" s="12"/>
      <c r="AK13" s="12"/>
      <c r="AL13" s="12"/>
      <c r="AM13" s="12"/>
    </row>
    <row r="14" spans="1:39" s="27" customFormat="1" x14ac:dyDescent="0.15">
      <c r="A14" s="30" t="s">
        <v>89</v>
      </c>
      <c r="B14" s="22"/>
      <c r="C14" s="22"/>
      <c r="D14" s="22"/>
      <c r="E14" s="22">
        <v>2</v>
      </c>
      <c r="F14" s="22"/>
      <c r="G14" s="22"/>
      <c r="H14" s="22"/>
      <c r="I14" s="22"/>
      <c r="J14" s="22"/>
      <c r="K14" s="22"/>
      <c r="L14" s="22"/>
      <c r="M14" s="22">
        <v>1</v>
      </c>
      <c r="N14" s="22"/>
      <c r="O14" s="22"/>
      <c r="P14" s="22"/>
      <c r="Q14" s="22"/>
      <c r="R14" s="32"/>
      <c r="S14" s="12"/>
      <c r="T14" s="12"/>
      <c r="U14" s="12"/>
      <c r="V14" s="12"/>
      <c r="W14" s="12"/>
      <c r="X14" s="12"/>
      <c r="Y14" s="12"/>
      <c r="Z14" s="12">
        <v>1</v>
      </c>
      <c r="AA14" s="12"/>
      <c r="AB14" s="12"/>
      <c r="AC14" s="12">
        <v>1</v>
      </c>
      <c r="AD14" s="12"/>
      <c r="AE14" s="12"/>
      <c r="AF14" s="12"/>
      <c r="AG14" s="12"/>
      <c r="AH14" s="12"/>
      <c r="AI14" s="12"/>
      <c r="AJ14" s="12"/>
      <c r="AK14" s="12"/>
      <c r="AL14" s="12"/>
      <c r="AM14" s="12"/>
    </row>
    <row r="15" spans="1:39" x14ac:dyDescent="0.15">
      <c r="A15" s="30" t="s">
        <v>90</v>
      </c>
      <c r="B15" s="22"/>
      <c r="C15" s="22"/>
      <c r="D15" s="22"/>
      <c r="E15" s="22">
        <v>12</v>
      </c>
      <c r="F15" s="22"/>
      <c r="G15" s="22"/>
      <c r="H15" s="22"/>
      <c r="I15" s="22">
        <v>1</v>
      </c>
      <c r="J15" s="22"/>
      <c r="K15" s="22"/>
      <c r="L15" s="22"/>
      <c r="M15" s="22"/>
      <c r="N15" s="22"/>
      <c r="O15" s="22"/>
      <c r="P15" s="22"/>
      <c r="Q15" s="22"/>
      <c r="R15" s="32"/>
      <c r="S15" s="12"/>
      <c r="T15" s="12"/>
      <c r="U15" s="12"/>
      <c r="V15" s="12"/>
      <c r="W15" s="12"/>
      <c r="X15" s="12"/>
      <c r="Y15" s="12"/>
      <c r="Z15" s="12">
        <v>1</v>
      </c>
      <c r="AA15" s="12"/>
      <c r="AB15" s="12"/>
      <c r="AC15" s="12"/>
      <c r="AD15" s="12"/>
      <c r="AE15" s="12"/>
      <c r="AF15" s="12"/>
      <c r="AG15" s="12">
        <v>1</v>
      </c>
      <c r="AH15" s="12"/>
      <c r="AI15" s="12"/>
      <c r="AJ15" s="12"/>
      <c r="AK15" s="12"/>
      <c r="AL15" s="12"/>
      <c r="AM15" s="12"/>
    </row>
    <row r="16" spans="1:39" s="27" customFormat="1" x14ac:dyDescent="0.15">
      <c r="A16" s="30" t="s">
        <v>91</v>
      </c>
      <c r="B16" s="22"/>
      <c r="C16" s="22"/>
      <c r="D16" s="22"/>
      <c r="E16" s="22">
        <v>2</v>
      </c>
      <c r="F16" s="22"/>
      <c r="G16" s="22"/>
      <c r="H16" s="22"/>
      <c r="I16" s="22">
        <v>1</v>
      </c>
      <c r="J16" s="22"/>
      <c r="K16" s="22"/>
      <c r="L16" s="22"/>
      <c r="M16" s="22"/>
      <c r="N16" s="22"/>
      <c r="O16" s="22"/>
      <c r="P16" s="22"/>
      <c r="Q16" s="22"/>
      <c r="R16" s="32"/>
      <c r="S16" s="12"/>
      <c r="T16" s="12"/>
      <c r="U16" s="12"/>
      <c r="V16" s="12"/>
      <c r="W16" s="12"/>
      <c r="X16" s="12"/>
      <c r="Y16" s="12"/>
      <c r="Z16" s="12">
        <v>1</v>
      </c>
      <c r="AA16" s="12"/>
      <c r="AB16" s="12"/>
      <c r="AC16" s="12"/>
      <c r="AD16" s="12"/>
      <c r="AE16" s="12"/>
      <c r="AF16" s="12"/>
      <c r="AG16" s="12">
        <v>1</v>
      </c>
      <c r="AH16" s="12"/>
      <c r="AI16" s="12"/>
      <c r="AJ16" s="12"/>
      <c r="AK16" s="12"/>
      <c r="AL16" s="12"/>
      <c r="AM16" s="12"/>
    </row>
    <row r="17" spans="1:39" x14ac:dyDescent="0.15">
      <c r="A17" s="30"/>
      <c r="B17" s="22"/>
      <c r="C17" s="22"/>
      <c r="D17" s="22"/>
      <c r="E17" s="22"/>
      <c r="F17" s="22"/>
      <c r="G17" s="22"/>
      <c r="H17" s="22"/>
      <c r="I17" s="29"/>
      <c r="J17" s="22"/>
      <c r="K17" s="22"/>
      <c r="L17" s="22"/>
      <c r="M17" s="29"/>
      <c r="N17" s="22"/>
      <c r="O17" s="22"/>
      <c r="P17" s="22"/>
      <c r="Q17" s="20"/>
      <c r="R17" s="31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</row>
    <row r="18" spans="1:39" s="27" customFormat="1" x14ac:dyDescent="0.15">
      <c r="A18" s="30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3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</row>
    <row r="19" spans="1:39" x14ac:dyDescent="0.15">
      <c r="A19" s="30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3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</row>
    <row r="20" spans="1:39" s="27" customFormat="1" x14ac:dyDescent="0.15">
      <c r="A20" s="30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3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</row>
    <row r="21" spans="1:39" x14ac:dyDescent="0.15">
      <c r="A21" s="30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3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</row>
    <row r="22" spans="1:39" s="27" customFormat="1" x14ac:dyDescent="0.15">
      <c r="A22" s="30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3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</row>
    <row r="23" spans="1:39" x14ac:dyDescent="0.15">
      <c r="A23" s="30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3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</row>
    <row r="24" spans="1:39" s="27" customFormat="1" x14ac:dyDescent="0.15">
      <c r="A24" s="30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3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</row>
    <row r="25" spans="1:39" x14ac:dyDescent="0.15">
      <c r="A25" s="30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3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</row>
    <row r="26" spans="1:39" s="27" customFormat="1" x14ac:dyDescent="0.15">
      <c r="A26" s="30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3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</row>
    <row r="27" spans="1:39" x14ac:dyDescent="0.15">
      <c r="A27" s="30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3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</row>
    <row r="28" spans="1:39" s="27" customFormat="1" x14ac:dyDescent="0.15">
      <c r="A28" s="30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3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</row>
    <row r="29" spans="1:39" x14ac:dyDescent="0.15">
      <c r="A29" s="30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3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</row>
    <row r="30" spans="1:39" s="27" customFormat="1" x14ac:dyDescent="0.15">
      <c r="A30" s="30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3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</row>
    <row r="31" spans="1:39" x14ac:dyDescent="0.15">
      <c r="A31" s="30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3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</row>
    <row r="32" spans="1:39" s="27" customFormat="1" x14ac:dyDescent="0.15">
      <c r="A32" s="30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3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</row>
    <row r="33" spans="1:39" x14ac:dyDescent="0.15">
      <c r="A33" s="30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3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</row>
    <row r="34" spans="1:39" s="27" customFormat="1" x14ac:dyDescent="0.15">
      <c r="A34" s="30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3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</row>
    <row r="35" spans="1:39" x14ac:dyDescent="0.15">
      <c r="A35" s="30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3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</row>
    <row r="36" spans="1:39" s="27" customFormat="1" x14ac:dyDescent="0.15">
      <c r="A36" s="30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3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</row>
    <row r="37" spans="1:39" x14ac:dyDescent="0.15">
      <c r="A37" s="30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3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</row>
    <row r="38" spans="1:39" s="27" customFormat="1" x14ac:dyDescent="0.15">
      <c r="A38" s="30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3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</row>
    <row r="39" spans="1:39" x14ac:dyDescent="0.15">
      <c r="A39" s="30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3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</row>
    <row r="40" spans="1:39" s="27" customFormat="1" x14ac:dyDescent="0.15">
      <c r="A40" s="30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3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</row>
    <row r="41" spans="1:39" x14ac:dyDescent="0.15">
      <c r="A41" s="30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3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</row>
    <row r="42" spans="1:39" s="27" customFormat="1" x14ac:dyDescent="0.15">
      <c r="A42" s="30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3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</row>
    <row r="43" spans="1:39" x14ac:dyDescent="0.15">
      <c r="A43" s="30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3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</row>
    <row r="44" spans="1:39" s="27" customFormat="1" x14ac:dyDescent="0.15">
      <c r="A44" s="30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3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</row>
    <row r="45" spans="1:39" x14ac:dyDescent="0.15">
      <c r="A45" s="30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3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</row>
    <row r="46" spans="1:39" hidden="1" x14ac:dyDescent="0.15">
      <c r="A46" s="12">
        <v>89</v>
      </c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3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</row>
    <row r="47" spans="1:39" s="27" customFormat="1" hidden="1" x14ac:dyDescent="0.15">
      <c r="A47" s="12">
        <v>90</v>
      </c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3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</row>
    <row r="48" spans="1:39" hidden="1" x14ac:dyDescent="0.15">
      <c r="A48" s="12">
        <v>91</v>
      </c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3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</row>
    <row r="49" spans="1:39" s="27" customFormat="1" hidden="1" x14ac:dyDescent="0.15">
      <c r="A49" s="12">
        <v>92</v>
      </c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3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</row>
    <row r="50" spans="1:39" hidden="1" x14ac:dyDescent="0.15">
      <c r="A50" s="12">
        <v>93</v>
      </c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3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</row>
    <row r="51" spans="1:39" s="27" customFormat="1" hidden="1" x14ac:dyDescent="0.15">
      <c r="A51" s="12">
        <v>94</v>
      </c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3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</row>
    <row r="52" spans="1:39" hidden="1" x14ac:dyDescent="0.15">
      <c r="A52" s="12">
        <v>95</v>
      </c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3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</row>
    <row r="53" spans="1:39" s="27" customFormat="1" hidden="1" x14ac:dyDescent="0.15">
      <c r="A53" s="12">
        <v>96</v>
      </c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3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</row>
    <row r="54" spans="1:39" hidden="1" x14ac:dyDescent="0.15">
      <c r="A54" s="12">
        <v>97</v>
      </c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3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</row>
    <row r="55" spans="1:39" s="27" customFormat="1" hidden="1" x14ac:dyDescent="0.15">
      <c r="A55" s="12">
        <v>98</v>
      </c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3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</row>
    <row r="56" spans="1:39" hidden="1" x14ac:dyDescent="0.15">
      <c r="A56" s="12">
        <v>99</v>
      </c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3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</row>
    <row r="57" spans="1:39" s="27" customFormat="1" hidden="1" x14ac:dyDescent="0.15">
      <c r="A57" s="12">
        <v>100</v>
      </c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3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</row>
    <row r="58" spans="1:39" hidden="1" x14ac:dyDescent="0.15">
      <c r="A58" s="12">
        <v>101</v>
      </c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3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</row>
    <row r="59" spans="1:39" s="27" customFormat="1" hidden="1" x14ac:dyDescent="0.15">
      <c r="A59" s="12">
        <v>102</v>
      </c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3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</row>
    <row r="60" spans="1:39" hidden="1" x14ac:dyDescent="0.15">
      <c r="A60" s="12">
        <v>103</v>
      </c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3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</row>
    <row r="61" spans="1:39" s="27" customFormat="1" hidden="1" x14ac:dyDescent="0.15">
      <c r="A61" s="12">
        <v>104</v>
      </c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3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</row>
    <row r="62" spans="1:39" hidden="1" x14ac:dyDescent="0.15">
      <c r="A62" s="12">
        <v>105</v>
      </c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3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</row>
    <row r="63" spans="1:39" s="27" customFormat="1" hidden="1" x14ac:dyDescent="0.15">
      <c r="A63" s="12">
        <v>106</v>
      </c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3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</row>
    <row r="64" spans="1:39" hidden="1" x14ac:dyDescent="0.15">
      <c r="A64" s="12">
        <v>107</v>
      </c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3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</row>
    <row r="65" spans="1:39" s="27" customFormat="1" hidden="1" x14ac:dyDescent="0.15">
      <c r="A65" s="12">
        <v>108</v>
      </c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3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</row>
    <row r="66" spans="1:39" hidden="1" x14ac:dyDescent="0.15">
      <c r="A66" s="12">
        <v>109</v>
      </c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3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</row>
    <row r="67" spans="1:39" s="27" customFormat="1" hidden="1" x14ac:dyDescent="0.15">
      <c r="A67" s="12">
        <v>110</v>
      </c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3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</row>
    <row r="68" spans="1:39" hidden="1" x14ac:dyDescent="0.15">
      <c r="A68" s="12">
        <v>111</v>
      </c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3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</row>
    <row r="69" spans="1:39" s="27" customFormat="1" hidden="1" x14ac:dyDescent="0.15">
      <c r="A69" s="12">
        <v>112</v>
      </c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3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</row>
    <row r="70" spans="1:39" hidden="1" x14ac:dyDescent="0.15">
      <c r="A70" s="12">
        <v>113</v>
      </c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3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</row>
    <row r="71" spans="1:39" s="27" customFormat="1" hidden="1" x14ac:dyDescent="0.15">
      <c r="A71" s="12">
        <v>114</v>
      </c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3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</row>
    <row r="72" spans="1:39" hidden="1" x14ac:dyDescent="0.15">
      <c r="A72" s="12">
        <v>115</v>
      </c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3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</row>
    <row r="73" spans="1:39" s="27" customFormat="1" hidden="1" x14ac:dyDescent="0.15">
      <c r="A73" s="12">
        <v>116</v>
      </c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3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</row>
    <row r="74" spans="1:39" hidden="1" x14ac:dyDescent="0.15">
      <c r="A74" s="12">
        <v>117</v>
      </c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3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</row>
    <row r="75" spans="1:39" s="27" customFormat="1" hidden="1" x14ac:dyDescent="0.15">
      <c r="A75" s="12">
        <v>118</v>
      </c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3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</row>
    <row r="76" spans="1:39" hidden="1" x14ac:dyDescent="0.15">
      <c r="A76" s="12">
        <v>119</v>
      </c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3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</row>
    <row r="77" spans="1:39" s="27" customFormat="1" hidden="1" x14ac:dyDescent="0.15">
      <c r="A77" s="12">
        <v>120</v>
      </c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3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</row>
    <row r="78" spans="1:39" hidden="1" x14ac:dyDescent="0.15">
      <c r="A78" s="12">
        <v>121</v>
      </c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3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</row>
    <row r="79" spans="1:39" s="27" customFormat="1" hidden="1" x14ac:dyDescent="0.15">
      <c r="A79" s="12">
        <v>122</v>
      </c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3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</row>
    <row r="80" spans="1:39" hidden="1" x14ac:dyDescent="0.15">
      <c r="A80" s="12">
        <v>123</v>
      </c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3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</row>
    <row r="81" spans="1:39" s="27" customFormat="1" hidden="1" x14ac:dyDescent="0.15">
      <c r="A81" s="12">
        <v>124</v>
      </c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3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</row>
    <row r="82" spans="1:39" hidden="1" x14ac:dyDescent="0.15">
      <c r="A82" s="12">
        <v>125</v>
      </c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3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</row>
    <row r="83" spans="1:39" s="27" customFormat="1" hidden="1" x14ac:dyDescent="0.15">
      <c r="A83" s="12">
        <v>126</v>
      </c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3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</row>
    <row r="84" spans="1:39" hidden="1" x14ac:dyDescent="0.15">
      <c r="A84" s="12">
        <v>127</v>
      </c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3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</row>
    <row r="85" spans="1:39" s="27" customFormat="1" hidden="1" x14ac:dyDescent="0.15">
      <c r="A85" s="12">
        <v>128</v>
      </c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3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</row>
    <row r="86" spans="1:39" hidden="1" x14ac:dyDescent="0.15">
      <c r="A86" s="12">
        <v>129</v>
      </c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3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</row>
    <row r="87" spans="1:39" hidden="1" x14ac:dyDescent="0.15">
      <c r="A87" s="1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3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</row>
    <row r="88" spans="1:39" x14ac:dyDescent="0.15">
      <c r="A88" s="1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3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</row>
    <row r="89" spans="1:39" x14ac:dyDescent="0.15">
      <c r="A89" s="1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3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</row>
    <row r="90" spans="1:39" s="27" customFormat="1" ht="14.25" thickBot="1" x14ac:dyDescent="0.2">
      <c r="A90" s="12"/>
      <c r="B90" s="22"/>
      <c r="C90" s="22"/>
      <c r="D90" s="22"/>
      <c r="E90" s="29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3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</row>
    <row r="91" spans="1:39" ht="14.25" thickBot="1" x14ac:dyDescent="0.2">
      <c r="A91" s="23" t="s">
        <v>13</v>
      </c>
      <c r="B91" s="24">
        <f t="shared" ref="B91:I91" si="0">SUM(B5:B90)</f>
        <v>0</v>
      </c>
      <c r="C91" s="24">
        <f t="shared" si="0"/>
        <v>0</v>
      </c>
      <c r="D91" s="24">
        <f t="shared" si="0"/>
        <v>0</v>
      </c>
      <c r="E91" s="28">
        <f t="shared" si="0"/>
        <v>45</v>
      </c>
      <c r="F91" s="24">
        <f t="shared" si="0"/>
        <v>0</v>
      </c>
      <c r="G91" s="24">
        <f t="shared" si="0"/>
        <v>0</v>
      </c>
      <c r="H91" s="24">
        <f t="shared" si="0"/>
        <v>0</v>
      </c>
      <c r="I91" s="28">
        <f t="shared" si="0"/>
        <v>8</v>
      </c>
      <c r="J91" s="24">
        <f t="shared" ref="J91:M91" si="1">SUM(J5:J90)</f>
        <v>0</v>
      </c>
      <c r="K91" s="24">
        <f t="shared" si="1"/>
        <v>0</v>
      </c>
      <c r="L91" s="24">
        <f t="shared" si="1"/>
        <v>0</v>
      </c>
      <c r="M91" s="28">
        <f t="shared" si="1"/>
        <v>4</v>
      </c>
      <c r="N91" s="24">
        <f t="shared" ref="N91:AM91" si="2">SUM(N5:N90)</f>
        <v>0</v>
      </c>
      <c r="O91" s="24">
        <f t="shared" si="2"/>
        <v>0</v>
      </c>
      <c r="P91" s="24">
        <f t="shared" si="2"/>
        <v>0</v>
      </c>
      <c r="Q91" s="28">
        <f t="shared" si="2"/>
        <v>0</v>
      </c>
      <c r="R91" s="28">
        <f t="shared" si="2"/>
        <v>0</v>
      </c>
      <c r="S91" s="25">
        <f t="shared" si="2"/>
        <v>0</v>
      </c>
      <c r="T91" s="25">
        <f t="shared" si="2"/>
        <v>0</v>
      </c>
      <c r="U91" s="25">
        <f t="shared" si="2"/>
        <v>0</v>
      </c>
      <c r="V91" s="25">
        <f t="shared" si="2"/>
        <v>0</v>
      </c>
      <c r="W91" s="25">
        <f t="shared" si="2"/>
        <v>0</v>
      </c>
      <c r="X91" s="25">
        <f t="shared" si="2"/>
        <v>0</v>
      </c>
      <c r="Y91" s="25">
        <f t="shared" si="2"/>
        <v>0</v>
      </c>
      <c r="Z91" s="25">
        <f t="shared" si="2"/>
        <v>12</v>
      </c>
      <c r="AA91" s="25">
        <f t="shared" si="2"/>
        <v>0</v>
      </c>
      <c r="AB91" s="25">
        <f t="shared" si="2"/>
        <v>0</v>
      </c>
      <c r="AC91" s="25">
        <f t="shared" si="2"/>
        <v>3</v>
      </c>
      <c r="AD91" s="25">
        <f t="shared" si="2"/>
        <v>2</v>
      </c>
      <c r="AE91" s="25">
        <f t="shared" si="2"/>
        <v>0</v>
      </c>
      <c r="AF91" s="25">
        <f t="shared" si="2"/>
        <v>0</v>
      </c>
      <c r="AG91" s="25">
        <f t="shared" si="2"/>
        <v>2</v>
      </c>
      <c r="AH91" s="25">
        <f t="shared" si="2"/>
        <v>5</v>
      </c>
      <c r="AI91" s="25">
        <f t="shared" si="2"/>
        <v>0</v>
      </c>
      <c r="AJ91" s="25">
        <f t="shared" si="2"/>
        <v>0</v>
      </c>
      <c r="AK91" s="25">
        <f t="shared" si="2"/>
        <v>0</v>
      </c>
      <c r="AL91" s="25">
        <f t="shared" si="2"/>
        <v>0</v>
      </c>
      <c r="AM91" s="26">
        <f t="shared" si="2"/>
        <v>0</v>
      </c>
    </row>
  </sheetData>
  <mergeCells count="19">
    <mergeCell ref="AL2:AM3"/>
    <mergeCell ref="AJ3:AK3"/>
    <mergeCell ref="AI2:AK2"/>
    <mergeCell ref="Y3:Z3"/>
    <mergeCell ref="B3:E3"/>
    <mergeCell ref="AA3:AD3"/>
    <mergeCell ref="AE3:AH3"/>
    <mergeCell ref="AA2:AH2"/>
    <mergeCell ref="B2:E2"/>
    <mergeCell ref="F2:I2"/>
    <mergeCell ref="F3:I3"/>
    <mergeCell ref="J2:M2"/>
    <mergeCell ref="J3:M3"/>
    <mergeCell ref="U3:V3"/>
    <mergeCell ref="N2:Q2"/>
    <mergeCell ref="N3:Q3"/>
    <mergeCell ref="W3:X3"/>
    <mergeCell ref="R3:T3"/>
    <mergeCell ref="R2:Z2"/>
  </mergeCells>
  <phoneticPr fontId="1"/>
  <printOptions horizontalCentered="1"/>
  <pageMargins left="0.39370078740157483" right="0.39370078740157483" top="0.78740157480314965" bottom="0.39370078740157483" header="0.31496062992125984" footer="0.31496062992125984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Sheet1</vt:lpstr>
      <vt:lpstr>Sheet2</vt:lpstr>
      <vt:lpstr>Sheet1!Print_Area</vt:lpstr>
      <vt:lpstr>Sheet2!Print_Area</vt:lpstr>
      <vt:lpstr>Sheet2!Print_Titles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2025-05-30T01:29:52Z</dcterms:modified>
</cp:coreProperties>
</file>