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32"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<sst xmlns="http://schemas.openxmlformats.org/spreadsheetml/2006/main" count="1162" uniqueCount="626">
  <si>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</si>
  <si>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</si>
  <si>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</si>
  <si>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</si>
  <si>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</si>
  <si>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</si>
  <si>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</si>
  <si>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</si>
  <si>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</si>
  <si>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</si>
  <si>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</si>
  <si>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</si>
  <si>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</si>
  <si>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</si>
  <si>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</si>
  <si>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</si>
  <si>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</si>
  <si>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</si>
  <si>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</si>
  <si>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</si>
  <si>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</si>
  <si>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</si>
  <si>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</si>
  <si>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</si>
  <si>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</si>
  <si>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</si>
  <si>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</si>
  <si>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</si>
  <si>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</si>
  <si>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</si>
  <si>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</si>
  <si>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</si>
  <si>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</si>
  <si>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</si>
  <si>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</si>
  <si>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</si>
  <si>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</si>
  <si>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</si>
  <si>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</si>
  <si>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</si>
  <si>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</si>
  <si>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</si>
  <si>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</si>
  <si>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</si>
  <si>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</si>
  <si>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</si>
  <si>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</si>
  <si>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</si>
  <si>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</si>
  <si>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</si>
  <si>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</si>
  <si>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</si>
  <si>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</si>
  <si>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</si>
  <si>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</si>
  <si>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</si>
  <si>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</si>
  <si>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</si>
  <si>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</si>
  <si>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</si>
  <si>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</si>
  <si>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</si>
  <si>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</si>
  <si>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</si>
  <si>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</si>
  <si>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</si>
  <si>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</si>
  <si>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</si>
  <si>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</si>
  <si>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</si>
  <si>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</si>
  <si>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</si>
  <si>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</si>
  <si>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</si>
  <si>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</si>
  <si>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</si>
  <si>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</si>
  <si>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</si>
  <si>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</si>
  <si>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</si>
  <si>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</si>
  <si>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</si>
  <si>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</si>
  <si>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</si>
  <si>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</si>
  <si>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</si>
  <si>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</si>
  <si>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</si>
  <si>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</si>
  <si>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</si>
  <si>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</si>
  <si>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</si>
  <si>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</si>
  <si>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</si>
  <si>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</si>
  <si>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</si>
  <si>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</si>
  <si>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</si>
  <si>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</si>
  <si>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</si>
  <si>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</si>
  <si>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</si>
  <si>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</si>
  <si>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</si>
  <si>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</si>
  <si>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</si>
  <si>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</si>
  <si>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</si>
  <si>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</si>
  <si>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</si>
  <si>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</si>
  <si>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</si>
  <si>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</si>
  <si>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</si>
  <si>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</si>
  <si>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</si>
  <si>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</si>
  <si>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</si>
  <si>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</si>
  <si>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</si>
  <si>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</si>
  <si>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</si>
  <si>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</si>
  <si>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</si>
  <si>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</si>
  <si>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</si>
  <si>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</si>
  <si>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</si>
  <si>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</si>
  <si>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</si>
  <si>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</si>
  <si>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</si>
  <si>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</si>
  <si>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</si>
  <si>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</si>
  <si>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</si>
  <si>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</si>
  <si>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</si>
  <si>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</si>
  <si>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</si>
  <si>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</si>
  <si>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</si>
  <si>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</si>
  <si>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</si>
  <si>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</si>
  <si>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</si>
  <si>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</si>
  <si>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</si>
  <si>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</si>
  <si>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</si>
  <si>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</si>
  <si>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</si>
  <si>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</si>
  <si>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</si>
  <si>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</si>
  <si>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</si>
  <si>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</si>
  <si>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</si>
  <si>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</si>
  <si>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</si>
  <si>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</si>
  <si>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</si>
  <si>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</si>
  <si>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</si>
  <si>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</si>
  <si>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</si>
  <si>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</si>
  <si>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</si>
  <si>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</si>
  <si>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</si>
  <si>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</si>
  <si>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</si>
  <si>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</si>
  <si>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</si>
  <si>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</si>
  <si>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</si>
  <si>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</si>
  <si>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</si>
  <si>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</si>
  <si>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</si>
  <si>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</si>
  <si>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</si>
  <si>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</si>
  <si>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</si>
  <si>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</si>
  <si>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</si>
  <si>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</si>
  <si>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</si>
  <si>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</si>
  <si>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</si>
  <si>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</si>
  <si>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</si>
  <si>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</si>
  <si>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</si>
  <si>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</si>
  <si>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</si>
  <si>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</si>
  <si>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</si>
  <si>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</si>
  <si>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</si>
  <si>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</si>
  <si>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</si>
  <si>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</si>
  <si>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</si>
  <si>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</si>
  <si>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</si>
  <si>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</si>
  <si>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</si>
  <si>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</si>
  <si>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</si>
  <si>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</si>
  <si>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</si>
  <si>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</si>
  <si>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</si>
  <si>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</si>
  <si>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</si>
  <si>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</si>
  <si>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</si>
  <si>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</si>
  <si>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</si>
  <si>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</si>
  <si>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</si>
  <si>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</si>
  <si>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</si>
  <si>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</si>
  <si>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</si>
  <si>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</si>
  <si>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</si>
  <si>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</si>
  <si>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</si>
  <si>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</si>
  <si>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</si>
  <si>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</si>
  <si>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</si>
  <si>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</si>
  <si>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</si>
  <si>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</si>
  <si>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</si>
  <si>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</si>
  <si>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</si>
  <si>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</si>
  <si>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</si>
  <si>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</si>
  <si>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</si>
  <si>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</si>
  <si>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</si>
  <si>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</si>
  <si>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</si>
  <si>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</si>
  <si>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</si>
  <si>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</si>
  <si>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</si>
  <si>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</si>
  <si>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</si>
  <si>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</si>
  <si>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</si>
  <si>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</si>
  <si>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</si>
  <si>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</si>
  <si>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</si>
  <si>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</si>
  <si>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</si>
  <si>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</si>
  <si>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</si>
  <si>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</si>
  <si>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</si>
  <si>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</si>
  <si>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</si>
  <si>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</si>
  <si>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</si>
  <si>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</si>
  <si>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</si>
  <si>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</si>
  <si>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</si>
  <si>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</si>
  <si>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</si>
  <si>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</si>
  <si>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</si>
  <si>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</si>
  <si>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</si>
  <si>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</si>
  <si>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</si>
  <si>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</si>
  <si>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</si>
  <si>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</si>
  <si>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</si>
  <si>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</si>
  <si>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</si>
  <si>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</si>
  <si>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</si>
  <si>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</si>
  <si>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</si>
  <si>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</si>
  <si>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</si>
  <si>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</si>
  <si>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</si>
  <si>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</si>
  <si>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</si>
  <si>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</si>
  <si>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</si>
  <si>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</si>
  <si>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</si>
  <si>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</si>
  <si>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</si>
  <si>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</si>
  <si>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</si>
  <si>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</si>
  <si>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</si>
  <si>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</si>
  <si>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</si>
  <si>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</si>
  <si>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</si>
  <si>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</si>
  <si>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</si>
  <si>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</si>
  <si>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</si>
  <si>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</si>
  <si>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</si>
  <si>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</si>
  <si>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</si>
  <si>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</si>
  <si>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</si>
  <si>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</si>
  <si>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</si>
  <si>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</si>
  <si>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</si>
  <si>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</si>
  <si>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</si>
  <si>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</si>
  <si>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</si>
  <si>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</si>
  <si>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</si>
  <si>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</si>
  <si>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</si>
  <si>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</si>
  <si>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</si>
  <si>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</si>
  <si>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</si>
  <si>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</si>
  <si>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</si>
  <si>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</si>
  <si>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</si>
  <si>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</si>
  <si>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</si>
  <si>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</si>
  <si>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</si>
  <si>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</si>
  <si>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</si>
  <si>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</si>
  <si>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</si>
  <si>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</si>
  <si>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</si>
  <si>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</si>
  <si>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</si>
  <si>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</si>
  <si>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</si>
  <si>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</si>
  <si>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</si>
  <si>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</si>
  <si>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</si>
  <si>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</si>
  <si>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</si>
  <si>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</si>
  <si>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</si>
  <si>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</si>
  <si>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</si>
  <si>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</si>
  <si>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</si>
  <si>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</si>
  <si>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</si>
  <si>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</si>
  <si>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令和3年度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</si>
  <si>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</si>
  <si>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</si>
  <si>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</si>
  <si>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</si>
  <si>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</si>
  <si>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</si>
  <si>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</si>
  <si>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</si>
  <si>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</si>
  <si>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</si>
  <si>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</si>
  <si>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</si>
  <si>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</si>
  <si>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</si>
  <si>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</si>
  <si>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</si>
  <si>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</si>
  <si>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</si>
  <si>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</si>
  <si>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</si>
  <si>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</si>
  <si>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</si>
  <si>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</si>
  <si>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</si>
  <si>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</si>
  <si>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</si>
  <si>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</si>
  <si>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</si>
  <si>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</si>
  <si>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</si>
  <si>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</si>
  <si>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</si>
  <si>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</si>
  <si>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</si>
  <si>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</si>
  <si>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</si>
  <si>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</si>
  <si>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</si>
  <si>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</si>
  <si>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</si>
  <si>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</si>
  <si>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</si>
  <si>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</si>
  <si>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</si>
  <si>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</si>
  <si>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</si>
  <si>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</si>
  <si>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</si>
  <si>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</si>
  <si>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</si>
  <si>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</si>
  <si>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</si>
  <si>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</si>
  <si>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</si>
  <si>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</si>
  <si>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</si>
  <si>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</si>
  <si>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</si>
  <si>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</si>
  <si>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</si>
  <si>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</si>
  <si>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</si>
  <si>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</si>
  <si>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</si>
  <si>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</si>
  <si>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</si>
  <si>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</si>
  <si>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</si>
  <si>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</si>
  <si>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</si>
  <si>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</si>
  <si>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</si>
  <si>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</si>
  <si>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</si>
  <si>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</si>
  <si>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</si>
  <si>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</si>
  <si>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</si>
  <si>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</si>
  <si>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</si>
  <si>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</si>
  <si>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</si>
  <si>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</si>
  <si>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</si>
  <si>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</si>
  <si>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</si>
  <si>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</si>
  <si>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</si>
  <si>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</si>
  <si>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</si>
  <si>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</si>
  <si>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</si>
  <si>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</si>
  <si>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</si>
  <si>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</si>
  <si>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</si>
  <si>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</si>
  <si>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</si>
  <si>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</si>
  <si>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</si>
  <si>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</si>
  <si>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</si>
  <si>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</si>
  <si>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</si>
  <si>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</si>
  <si>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</si>
  <si>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</si>
  <si>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</si>
  <si>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</si>
  <si>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</si>
  <si>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</si>
  <si>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</si>
  <si>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</si>
  <si>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</si>
  <si>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</si>
  <si>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</si>
  <si>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</si>
  <si>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</si>
  <si>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</si>
  <si>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</si>
  <si>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</si>
  <si>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</si>
  <si>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</si>
  <si>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</si>
  <si>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</si>
  <si>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</si>
  <si>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</si>
  <si>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</si>
  <si>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</si>
  <si>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</si>
  <si>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</si>
  <si>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</si>
  <si>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</si>
  <si>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</si>
  <si>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</si>
  <si>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</si>
  <si>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</si>
  <si>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</si>
  <si>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</si>
  <si>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</si>
  <si>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</si>
  <si>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</si>
  <si>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</si>
  <si>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</si>
  <si>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</si>
  <si>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</si>
  <si>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</si>
  <si>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</si>
  <si>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</si>
  <si>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</si>
  <si>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</si>
  <si>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</si>
  <si>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</si>
  <si>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</si>
  <si>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</si>
  <si>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</si>
  <si>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</si>
  <si>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</si>
  <si>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</si>
  <si>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</si>
  <si>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</si>
  <si>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</si>
  <si>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</si>
  <si>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</si>
  <si>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</si>
  <si>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</si>
  <si>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</si>
  <si>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</si>
  <si>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</si>
  <si>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</si>
  <si>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</si>
  <si>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</si>
  <si>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</si>
  <si>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</si>
  <si>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</si>
  <si>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</si>
  <si>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</si>
  <si>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</si>
  <si>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</si>
  <si>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</si>
  <si>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</si>
  <si>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</si>
  <si>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</si>
  <si>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</si>
  <si>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</si>
  <si>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</si>
  <si>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</si>
  <si>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</si>
  <si>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</si>
  <si>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</si>
  <si>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</si>
  <si>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</si>
  <si>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</si>
  <si>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</si>
  <si>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</si>
  <si>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3.64</t>
  </si>
  <si>
    <t>▲ 7.56</t>
  </si>
  <si>
    <t>▲ 3.56</t>
  </si>
  <si>
    <t>▲ 4.85</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</si>
  <si>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</si>
  <si>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</si>
  <si>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</si>
  <si>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</si>
  <si>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</si>
  <si>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</si>
  <si>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</si>
  <si>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</si>
  <si>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</si>
  <si>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</si>
  <si>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</si>
  <si>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</si>
  <si>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</si>
  <si>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</si>
  <si>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</si>
  <si>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</si>
  <si>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基金繰入金2,436
財産区繰入金７</t>
    <rPh sb="0" eb="2">
      <t>キキン</t>
    </rPh>
    <rPh sb="2" eb="4">
      <t>クリイレ</t>
    </rPh>
    <rPh sb="4" eb="5">
      <t>キン</t>
    </rPh>
    <rPh sb="11" eb="13">
      <t>ザイサン</t>
    </rPh>
    <rPh sb="13" eb="14">
      <t>ク</t>
    </rPh>
    <rPh sb="14" eb="16">
      <t>クリイレ</t>
    </rPh>
    <rPh sb="16" eb="17">
      <t>キン</t>
    </rPh>
    <phoneticPr fontId="2"/>
  </si>
  <si>
    <t>-</t>
    <phoneticPr fontId="2"/>
  </si>
  <si>
    <t>東濃西部広域行政事務組合（一般会計）</t>
    <rPh sb="0" eb="1">
      <t>ヒガシ</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</si>
  <si>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1">
      <t>ヒガシ</t>
    </rPh>
    <rPh sb="2" eb="4">
      <t>セイブ</t>
    </rPh>
    <rPh sb="4" eb="6">
      <t>コウイキ</t>
    </rPh>
    <rPh sb="6" eb="8">
      <t>ギョウセイ</t>
    </rPh>
    <rPh sb="8" eb="10">
      <t>ジム</t>
    </rPh>
    <rPh sb="10" eb="12">
      <t>クミアイ</t>
    </rPh>
    <rPh sb="13" eb="14">
      <t>ヒガシ</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</si>
  <si>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1">
      <t>ヒガシ</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</si>
  <si>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1">
      <t>ヒガシ</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</si>
  <si>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1">
      <t>ヒガシ</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5">
      <t>ショウガクキンナド</t>
    </rPh>
    <rPh sb="25" eb="27">
      <t>カシツケ</t>
    </rPh>
    <rPh sb="27" eb="29">
      <t>ジギョウ</t>
    </rPh>
    <rPh sb="29" eb="31">
      <t>トクベツ</t>
    </rPh>
    <rPh sb="31" eb="33">
      <t>カイケイ</t>
    </rPh>
    <phoneticPr fontId="2"/>
  </si>
  <si>
    <t>東濃西部広域行政事務組合（東濃西部看護師修学資金貸付事業特別会計）</t>
    <rPh sb="0" eb="1">
      <t>ヒガシ</t>
    </rPh>
    <rPh sb="2" eb="4">
      <t>セイブ</t>
    </rPh>
    <rPh sb="4" eb="6">
      <t>コウイキ</t>
    </rPh>
    <rPh sb="6" eb="8">
      <t>ギョウセイ</t>
    </rPh>
    <rPh sb="8" eb="10">
      <t>ジム</t>
    </rPh>
    <rPh sb="10" eb="12">
      <t>クミアイ</t>
    </rPh>
    <rPh sb="13" eb="14">
      <t>ヒガシ</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</si>
  <si>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1">
      <t>ヒガシ</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</si>
  <si>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カワ</t>
    </rPh>
    <rPh sb="3" eb="5">
      <t>ボウサイ</t>
    </rPh>
    <rPh sb="5" eb="6">
      <t>ナド</t>
    </rPh>
    <rPh sb="8" eb="9">
      <t>イケ</t>
    </rPh>
    <rPh sb="9" eb="11">
      <t>クミアイ</t>
    </rPh>
    <phoneticPr fontId="2"/>
  </si>
  <si>
    <t>土岐川防災ダム一部事務組合</t>
    <rPh sb="0" eb="2">
      <t>トキ</t>
    </rPh>
    <rPh sb="2" eb="3">
      <t>カワ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</si>
  <si>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</si>
  <si>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多治見市文化振興事業団</t>
    <rPh sb="0" eb="4">
      <t>タジミシ</t>
    </rPh>
    <rPh sb="4" eb="11">
      <t>ブンカシンコウジギョウダン</t>
    </rPh>
    <phoneticPr fontId="2"/>
  </si>
  <si>
    <t>○</t>
    <phoneticPr fontId="2"/>
  </si>
  <si>
    <t>多治見市土地開発公社</t>
    <rPh sb="0" eb="4">
      <t>タジミシ</t>
    </rPh>
    <rPh sb="4" eb="6">
      <t>トチ</t>
    </rPh>
    <rPh sb="6" eb="8">
      <t>カイハツ</t>
    </rPh>
    <rPh sb="8" eb="10">
      <t>コウシャ</t>
    </rPh>
    <phoneticPr fontId="2"/>
  </si>
  <si>
    <t>多治見まちづくり</t>
    <rPh sb="0" eb="3">
      <t>タジミ</t>
    </rPh>
    <phoneticPr fontId="2"/>
  </si>
  <si>
    <t>セラミックパーク美濃</t>
    <rPh sb="8" eb="10">
      <t>ミノ</t>
    </rPh>
    <phoneticPr fontId="2"/>
  </si>
  <si>
    <t>多治見市衛生公社</t>
    <rPh sb="0" eb="4">
      <t>タジミシ</t>
    </rPh>
    <rPh sb="4" eb="6">
      <t>エイセイ</t>
    </rPh>
    <rPh sb="6" eb="8">
      <t>コウシャ</t>
    </rPh>
    <phoneticPr fontId="2"/>
  </si>
  <si>
    <t>エフエムたじみ</t>
  </si>
  <si>
    <t>多治見市観光協会</t>
    <rPh sb="0" eb="4">
      <t>タジミシ</t>
    </rPh>
    <rPh sb="4" eb="6">
      <t>カンコウ</t>
    </rPh>
    <rPh sb="6" eb="8">
      <t>キョウカイ</t>
    </rPh>
    <phoneticPr fontId="2"/>
  </si>
  <si>
    <t>-</t>
    <phoneticPr fontId="2"/>
  </si>
  <si>
    <t>庁舎建設基金</t>
    <phoneticPr fontId="5"/>
  </si>
  <si>
    <t>職員退職手当基金</t>
    <phoneticPr fontId="5"/>
  </si>
  <si>
    <t>地域振興基金</t>
    <phoneticPr fontId="5"/>
  </si>
  <si>
    <t>修繕引当基金</t>
    <phoneticPr fontId="5"/>
  </si>
  <si>
    <t>一般廃棄物処理施設等整備基金</t>
    <phoneticPr fontId="5"/>
  </si>
  <si>
    <t>基金繰入金
13</t>
    <rPh sb="0" eb="2">
      <t>キキン</t>
    </rPh>
    <rPh sb="2" eb="4">
      <t>クリイレ</t>
    </rPh>
    <rPh sb="4" eb="5">
      <t>キン</t>
    </rPh>
    <phoneticPr fontId="2"/>
  </si>
  <si>
    <t>-</t>
    <phoneticPr fontId="2"/>
  </si>
  <si>
    <t>基金繰入金
2</t>
    <phoneticPr fontId="2"/>
  </si>
  <si>
    <t>プラティ多治見</t>
    <rPh sb="4" eb="7">
      <t>タジミ</t>
    </rPh>
    <phoneticPr fontId="2"/>
  </si>
  <si>
    <t>新規団体であり決算実績なし</t>
    <rPh sb="0" eb="2">
      <t>シンキ</t>
    </rPh>
    <rPh sb="2" eb="4">
      <t>ダンタイ</t>
    </rPh>
    <rPh sb="7" eb="9">
      <t>ケッサン</t>
    </rPh>
    <rPh sb="9" eb="11">
      <t>ジッセキ</t>
    </rPh>
    <phoneticPr fontId="2"/>
  </si>
  <si>
    <t>基金繰入金77</t>
    <rPh sb="0" eb="2">
      <t>キキン</t>
    </rPh>
    <rPh sb="2" eb="4">
      <t>クリイレ</t>
    </rPh>
    <rPh sb="4" eb="5">
      <t>キン</t>
    </rPh>
    <phoneticPr fontId="2"/>
  </si>
  <si>
    <t>基金繰入金1</t>
    <rPh sb="0" eb="5">
      <t>キキンクリイレキン</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</si>
  <si>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</si>
  <si>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</si>
  <si>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t>
    <phoneticPr fontId="2"/>
  </si>
  <si>
    <t>-</t>
    <phoneticPr fontId="2"/>
  </si>
  <si>
    <t>職員の状況 (※8)</t>
    <rPh sb="0" eb="2">
      <t>ショクイン</t>
    </rPh>
    <rPh sb="3" eb="5">
      <t>ジョウキョウ</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</si>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</sst>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wrapText="1"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654B-480C-ADDB-8F5EF1758B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30454</c:v>
                </c:pt>
                <c:pt idx="1">
                  <c:v>42713</c:v>
                </c:pt>
                <c:pt idx="2">
                  <c:v>61679</c:v>
                </c:pt>
                <c:pt idx="3">
                  <c:v>75586</c:v>
                </c:pt>
                <c:pt idx="4">
                  <c:v>79614</c:v>
                </c:pt>
              </c:numCache>
            </c:numRef>
          </c:val>
          <c:smooth val="0"/>
          <c:extLst>
            <c:ext xmlns:c16="http://schemas.microsoft.com/office/drawing/2014/chart" uri="{C3380CC4-5D6E-409C-BE32-E72D297353CC}">
              <c16:uniqueId val="{00000001-654B-480C-ADDB-8F5EF1758B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12.12</c:v>
                </c:pt>
                <c:pt idx="1">
                  <c:v>12.6</c:v>
                </c:pt>
                <c:pt idx="2">
                  <c:v>13.46</c:v>
                </c:pt>
                <c:pt idx="3">
                  <c:v>16.09</c:v>
                </c:pt>
                <c:pt idx="4">
                  <c:v>20.84</c:v>
                </c:pt>
              </c:numCache>
            </c:numRef>
          </c:val>
          <c:extLst>
            <c:ext xmlns:c16="http://schemas.microsoft.com/office/drawing/2014/chart" uri="{C3380CC4-5D6E-409C-BE32-E72D297353CC}">
              <c16:uniqueId val="{00000000-183B-4D66-ACB4-A569F20B2D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23.13</c:v>
                </c:pt>
                <c:pt idx="1">
                  <c:v>20.55</c:v>
                </c:pt>
                <c:pt idx="2">
                  <c:v>22.41</c:v>
                </c:pt>
                <c:pt idx="3">
                  <c:v>21.26</c:v>
                </c:pt>
                <c:pt idx="4">
                  <c:v>23.72</c:v>
                </c:pt>
              </c:numCache>
            </c:numRef>
          </c:val>
          <c:extLst>
            <c:ext xmlns:c16="http://schemas.microsoft.com/office/drawing/2014/chart" uri="{C3380CC4-5D6E-409C-BE32-E72D297353CC}">
              <c16:uniqueId val="{00000001-183B-4D66-ACB4-A569F20B2D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-3.64</c:v>
                </c:pt>
                <c:pt idx="1">
                  <c:v>-7.56</c:v>
                </c:pt>
                <c:pt idx="2">
                  <c:v>-3.56</c:v>
                </c:pt>
                <c:pt idx="3">
                  <c:v>-4.8499999999999996</c:v>
                </c:pt>
                <c:pt idx="4">
                  <c:v>0.86</c:v>
                </c:pt>
              </c:numCache>
            </c:numRef>
          </c:val>
          <c:smooth val="0"/>
          <c:extLst>
            <c:ext xmlns:c16="http://schemas.microsoft.com/office/drawing/2014/chart" uri="{C3380CC4-5D6E-409C-BE32-E72D297353CC}">
              <c16:uniqueId val="{00000002-183B-4D66-ACB4-A569F20B2D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1.8</c:v>
                </c:pt>
                <c:pt idx="2">
                  <c:v>#N/A</c:v>
                </c:pt>
                <c:pt idx="3">
                  <c:v>3.54</c:v>
                </c:pt>
                <c:pt idx="4">
                  <c:v>#N/A</c:v>
                </c:pt>
                <c:pt idx="5">
                  <c:v>0.05</c:v>
                </c:pt>
                <c:pt idx="6">
                  <c:v>#N/A</c:v>
                </c:pt>
                <c:pt idx="7">
                  <c:v>0</c:v>
                </c:pt>
                <c:pt idx="8">
                  <c:v>#N/A</c:v>
                </c:pt>
                <c:pt idx="9">
                  <c:v>0.01</c:v>
                </c:pt>
              </c:numCache>
            </c:numRef>
          </c:val>
          <c:extLst>
            <c:ext xmlns:c16="http://schemas.microsoft.com/office/drawing/2014/chart" uri="{C3380CC4-5D6E-409C-BE32-E72D297353CC}">
              <c16:uniqueId val="{00000000-7792-48E6-9FCA-6D1E538880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92-48E6-9FCA-6D1E5388805A}"/>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0.05</c:v>
                </c:pt>
                <c:pt idx="6">
                  <c:v>#N/A</c:v>
                </c:pt>
                <c:pt idx="7">
                  <c:v>0.04</c:v>
                </c:pt>
                <c:pt idx="8">
                  <c:v>#N/A</c:v>
                </c:pt>
                <c:pt idx="9">
                  <c:v>0.05</c:v>
                </c:pt>
              </c:numCache>
            </c:numRef>
          </c:val>
          <c:extLst>
            <c:ext xmlns:c16="http://schemas.microsoft.com/office/drawing/2014/chart" uri="{C3380CC4-5D6E-409C-BE32-E72D297353CC}">
              <c16:uniqueId val="{00000002-7792-48E6-9FCA-6D1E5388805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0.11</c:v>
                </c:pt>
                <c:pt idx="4">
                  <c:v>#N/A</c:v>
                </c:pt>
                <c:pt idx="5">
                  <c:v>0.13</c:v>
                </c:pt>
                <c:pt idx="6">
                  <c:v>#N/A</c:v>
                </c:pt>
                <c:pt idx="7">
                  <c:v>0.15</c:v>
                </c:pt>
                <c:pt idx="8">
                  <c:v>#N/A</c:v>
                </c:pt>
                <c:pt idx="9">
                  <c:v>0.15</c:v>
                </c:pt>
              </c:numCache>
            </c:numRef>
          </c:val>
          <c:extLst>
            <c:ext xmlns:c16="http://schemas.microsoft.com/office/drawing/2014/chart" uri="{C3380CC4-5D6E-409C-BE32-E72D297353CC}">
              <c16:uniqueId val="{00000003-7792-48E6-9FCA-6D1E5388805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2.2200000000000002</c:v>
                </c:pt>
                <c:pt idx="2">
                  <c:v>#N/A</c:v>
                </c:pt>
                <c:pt idx="3">
                  <c:v>1.61</c:v>
                </c:pt>
                <c:pt idx="4">
                  <c:v>#N/A</c:v>
                </c:pt>
                <c:pt idx="5">
                  <c:v>0.45</c:v>
                </c:pt>
                <c:pt idx="6">
                  <c:v>#N/A</c:v>
                </c:pt>
                <c:pt idx="7">
                  <c:v>0.47</c:v>
                </c:pt>
                <c:pt idx="8">
                  <c:v>#N/A</c:v>
                </c:pt>
                <c:pt idx="9">
                  <c:v>0.42</c:v>
                </c:pt>
              </c:numCache>
            </c:numRef>
          </c:val>
          <c:extLst>
            <c:ext xmlns:c16="http://schemas.microsoft.com/office/drawing/2014/chart" uri="{C3380CC4-5D6E-409C-BE32-E72D297353CC}">
              <c16:uniqueId val="{00000004-7792-48E6-9FCA-6D1E5388805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1.41</c:v>
                </c:pt>
                <c:pt idx="4">
                  <c:v>#N/A</c:v>
                </c:pt>
                <c:pt idx="5">
                  <c:v>1.25</c:v>
                </c:pt>
                <c:pt idx="6">
                  <c:v>#N/A</c:v>
                </c:pt>
                <c:pt idx="7">
                  <c:v>1.62</c:v>
                </c:pt>
                <c:pt idx="8">
                  <c:v>#N/A</c:v>
                </c:pt>
                <c:pt idx="9">
                  <c:v>1.48</c:v>
                </c:pt>
              </c:numCache>
            </c:numRef>
          </c:val>
          <c:extLst>
            <c:ext xmlns:c16="http://schemas.microsoft.com/office/drawing/2014/chart" uri="{C3380CC4-5D6E-409C-BE32-E72D297353CC}">
              <c16:uniqueId val="{00000005-7792-48E6-9FCA-6D1E5388805A}"/>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2.29</c:v>
                </c:pt>
                <c:pt idx="2">
                  <c:v>#N/A</c:v>
                </c:pt>
                <c:pt idx="3">
                  <c:v>2.25</c:v>
                </c:pt>
                <c:pt idx="4">
                  <c:v>#N/A</c:v>
                </c:pt>
                <c:pt idx="5">
                  <c:v>2.25</c:v>
                </c:pt>
                <c:pt idx="6">
                  <c:v>#N/A</c:v>
                </c:pt>
                <c:pt idx="7">
                  <c:v>2.21</c:v>
                </c:pt>
                <c:pt idx="8">
                  <c:v>#N/A</c:v>
                </c:pt>
                <c:pt idx="9">
                  <c:v>2.1</c:v>
                </c:pt>
              </c:numCache>
            </c:numRef>
          </c:val>
          <c:extLst>
            <c:ext xmlns:c16="http://schemas.microsoft.com/office/drawing/2014/chart" uri="{C3380CC4-5D6E-409C-BE32-E72D297353CC}">
              <c16:uniqueId val="{00000006-7792-48E6-9FCA-6D1E5388805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3.33</c:v>
                </c:pt>
                <c:pt idx="6">
                  <c:v>#N/A</c:v>
                </c:pt>
                <c:pt idx="7">
                  <c:v>3.73</c:v>
                </c:pt>
                <c:pt idx="8">
                  <c:v>#N/A</c:v>
                </c:pt>
                <c:pt idx="9">
                  <c:v>4.12</c:v>
                </c:pt>
              </c:numCache>
            </c:numRef>
          </c:val>
          <c:extLst>
            <c:ext xmlns:c16="http://schemas.microsoft.com/office/drawing/2014/chart" uri="{C3380CC4-5D6E-409C-BE32-E72D297353CC}">
              <c16:uniqueId val="{00000007-7792-48E6-9FCA-6D1E538880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5.81</c:v>
                </c:pt>
                <c:pt idx="2">
                  <c:v>#N/A</c:v>
                </c:pt>
                <c:pt idx="3">
                  <c:v>5.95</c:v>
                </c:pt>
                <c:pt idx="4">
                  <c:v>#N/A</c:v>
                </c:pt>
                <c:pt idx="5">
                  <c:v>6.2</c:v>
                </c:pt>
                <c:pt idx="6">
                  <c:v>#N/A</c:v>
                </c:pt>
                <c:pt idx="7">
                  <c:v>6.22</c:v>
                </c:pt>
                <c:pt idx="8">
                  <c:v>#N/A</c:v>
                </c:pt>
                <c:pt idx="9">
                  <c:v>6.33</c:v>
                </c:pt>
              </c:numCache>
            </c:numRef>
          </c:val>
          <c:extLst>
            <c:ext xmlns:c16="http://schemas.microsoft.com/office/drawing/2014/chart" uri="{C3380CC4-5D6E-409C-BE32-E72D297353CC}">
              <c16:uniqueId val="{00000008-7792-48E6-9FCA-6D1E538880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12.12</c:v>
                </c:pt>
                <c:pt idx="2">
                  <c:v>#N/A</c:v>
                </c:pt>
                <c:pt idx="3">
                  <c:v>12.6</c:v>
                </c:pt>
                <c:pt idx="4">
                  <c:v>#N/A</c:v>
                </c:pt>
                <c:pt idx="5">
                  <c:v>13.41</c:v>
                </c:pt>
                <c:pt idx="6">
                  <c:v>#N/A</c:v>
                </c:pt>
                <c:pt idx="7">
                  <c:v>16.079999999999998</c:v>
                </c:pt>
                <c:pt idx="8">
                  <c:v>#N/A</c:v>
                </c:pt>
                <c:pt idx="9">
                  <c:v>20.84</c:v>
                </c:pt>
              </c:numCache>
            </c:numRef>
          </c:val>
          <c:extLst>
            <c:ext xmlns:c16="http://schemas.microsoft.com/office/drawing/2014/chart" uri="{C3380CC4-5D6E-409C-BE32-E72D297353CC}">
              <c16:uniqueId val="{00000009-7792-48E6-9FCA-6D1E538880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4889</c:v>
                </c:pt>
                <c:pt idx="5">
                  <c:v>4973</c:v>
                </c:pt>
                <c:pt idx="8">
                  <c:v>4970</c:v>
                </c:pt>
                <c:pt idx="11">
                  <c:v>5057</c:v>
                </c:pt>
                <c:pt idx="14">
                  <c:v>5036</c:v>
                </c:pt>
              </c:numCache>
            </c:numRef>
          </c:val>
          <c:extLst>
            <c:ext xmlns:c16="http://schemas.microsoft.com/office/drawing/2014/chart" uri="{C3380CC4-5D6E-409C-BE32-E72D297353CC}">
              <c16:uniqueId val="{00000000-5B50-4B80-B956-FC550C724F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50-4B80-B956-FC550C724F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15</c:v>
                </c:pt>
                <c:pt idx="3">
                  <c:v>15</c:v>
                </c:pt>
                <c:pt idx="6">
                  <c:v>15</c:v>
                </c:pt>
                <c:pt idx="9">
                  <c:v>15</c:v>
                </c:pt>
                <c:pt idx="12">
                  <c:v>13</c:v>
                </c:pt>
              </c:numCache>
            </c:numRef>
          </c:val>
          <c:extLst>
            <c:ext xmlns:c16="http://schemas.microsoft.com/office/drawing/2014/chart" uri="{C3380CC4-5D6E-409C-BE32-E72D297353CC}">
              <c16:uniqueId val="{00000002-5B50-4B80-B956-FC550C724F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50-4B80-B956-FC550C724F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688</c:v>
                </c:pt>
                <c:pt idx="3">
                  <c:v>989</c:v>
                </c:pt>
                <c:pt idx="6">
                  <c:v>626</c:v>
                </c:pt>
                <c:pt idx="9">
                  <c:v>601</c:v>
                </c:pt>
                <c:pt idx="12">
                  <c:v>637</c:v>
                </c:pt>
              </c:numCache>
            </c:numRef>
          </c:val>
          <c:extLst>
            <c:ext xmlns:c16="http://schemas.microsoft.com/office/drawing/2014/chart" uri="{C3380CC4-5D6E-409C-BE32-E72D297353CC}">
              <c16:uniqueId val="{00000004-5B50-4B80-B956-FC550C724F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50-4B80-B956-FC550C724F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50-4B80-B956-FC550C724F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3658</c:v>
                </c:pt>
                <c:pt idx="3">
                  <c:v>3431</c:v>
                </c:pt>
                <c:pt idx="6">
                  <c:v>3653</c:v>
                </c:pt>
                <c:pt idx="9">
                  <c:v>3504</c:v>
                </c:pt>
                <c:pt idx="12">
                  <c:v>3598</c:v>
                </c:pt>
              </c:numCache>
            </c:numRef>
          </c:val>
          <c:extLst>
            <c:ext xmlns:c16="http://schemas.microsoft.com/office/drawing/2014/chart" uri="{C3380CC4-5D6E-409C-BE32-E72D297353CC}">
              <c16:uniqueId val="{00000007-5B50-4B80-B956-FC550C724F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-528</c:v>
                </c:pt>
                <c:pt idx="2">
                  <c:v>#N/A</c:v>
                </c:pt>
                <c:pt idx="3">
                  <c:v>#N/A</c:v>
                </c:pt>
                <c:pt idx="4">
                  <c:v>-538</c:v>
                </c:pt>
                <c:pt idx="5">
                  <c:v>#N/A</c:v>
                </c:pt>
                <c:pt idx="6">
                  <c:v>#N/A</c:v>
                </c:pt>
                <c:pt idx="7">
                  <c:v>-676</c:v>
                </c:pt>
                <c:pt idx="8">
                  <c:v>#N/A</c:v>
                </c:pt>
                <c:pt idx="9">
                  <c:v>#N/A</c:v>
                </c:pt>
                <c:pt idx="10">
                  <c:v>-937</c:v>
                </c:pt>
                <c:pt idx="11">
                  <c:v>#N/A</c:v>
                </c:pt>
                <c:pt idx="12">
                  <c:v>#N/A</c:v>
                </c:pt>
                <c:pt idx="13">
                  <c:v>-788</c:v>
                </c:pt>
                <c:pt idx="14">
                  <c:v>#N/A</c:v>
                </c:pt>
              </c:numCache>
            </c:numRef>
          </c:val>
          <c:smooth val="0"/>
          <c:extLst>
            <c:ext xmlns:c16="http://schemas.microsoft.com/office/drawing/2014/chart" uri="{C3380CC4-5D6E-409C-BE32-E72D297353CC}">
              <c16:uniqueId val="{00000008-5B50-4B80-B956-FC550C724F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44325</c:v>
                </c:pt>
                <c:pt idx="5">
                  <c:v>43322</c:v>
                </c:pt>
                <c:pt idx="8">
                  <c:v>42498</c:v>
                </c:pt>
                <c:pt idx="11">
                  <c:v>41641</c:v>
                </c:pt>
                <c:pt idx="14">
                  <c:v>40476</c:v>
                </c:pt>
              </c:numCache>
            </c:numRef>
          </c:val>
          <c:extLst>
            <c:ext xmlns:c16="http://schemas.microsoft.com/office/drawing/2014/chart" uri="{C3380CC4-5D6E-409C-BE32-E72D297353CC}">
              <c16:uniqueId val="{00000000-5D3C-4258-9CDC-C63A1C7509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8423</c:v>
                </c:pt>
                <c:pt idx="5">
                  <c:v>9815</c:v>
                </c:pt>
                <c:pt idx="8">
                  <c:v>5118</c:v>
                </c:pt>
                <c:pt idx="11">
                  <c:v>4769</c:v>
                </c:pt>
                <c:pt idx="14">
                  <c:v>5852</c:v>
                </c:pt>
              </c:numCache>
            </c:numRef>
          </c:val>
          <c:extLst>
            <c:ext xmlns:c16="http://schemas.microsoft.com/office/drawing/2014/chart" uri="{C3380CC4-5D6E-409C-BE32-E72D297353CC}">
              <c16:uniqueId val="{00000001-5D3C-4258-9CDC-C63A1C7509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22939</c:v>
                </c:pt>
                <c:pt idx="5">
                  <c:v>22361</c:v>
                </c:pt>
                <c:pt idx="8">
                  <c:v>22598</c:v>
                </c:pt>
                <c:pt idx="11">
                  <c:v>23019</c:v>
                </c:pt>
                <c:pt idx="14">
                  <c:v>25110</c:v>
                </c:pt>
              </c:numCache>
            </c:numRef>
          </c:val>
          <c:extLst>
            <c:ext xmlns:c16="http://schemas.microsoft.com/office/drawing/2014/chart" uri="{C3380CC4-5D6E-409C-BE32-E72D297353CC}">
              <c16:uniqueId val="{00000002-5D3C-4258-9CDC-C63A1C7509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3C-4258-9CDC-C63A1C7509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3C-4258-9CDC-C63A1C7509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3C-4258-9CDC-C63A1C7509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5321</c:v>
                </c:pt>
                <c:pt idx="3">
                  <c:v>5453</c:v>
                </c:pt>
                <c:pt idx="6">
                  <c:v>5164</c:v>
                </c:pt>
                <c:pt idx="9">
                  <c:v>5213</c:v>
                </c:pt>
                <c:pt idx="12">
                  <c:v>5124</c:v>
                </c:pt>
              </c:numCache>
            </c:numRef>
          </c:val>
          <c:extLst>
            <c:ext xmlns:c16="http://schemas.microsoft.com/office/drawing/2014/chart" uri="{C3380CC4-5D6E-409C-BE32-E72D297353CC}">
              <c16:uniqueId val="{00000006-5D3C-4258-9CDC-C63A1C7509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D3C-4258-9CDC-C63A1C7509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10237</c:v>
                </c:pt>
                <c:pt idx="3">
                  <c:v>10605</c:v>
                </c:pt>
                <c:pt idx="6">
                  <c:v>9755</c:v>
                </c:pt>
                <c:pt idx="9">
                  <c:v>9199</c:v>
                </c:pt>
                <c:pt idx="12">
                  <c:v>7575</c:v>
                </c:pt>
              </c:numCache>
            </c:numRef>
          </c:val>
          <c:extLst>
            <c:ext xmlns:c16="http://schemas.microsoft.com/office/drawing/2014/chart" uri="{C3380CC4-5D6E-409C-BE32-E72D297353CC}">
              <c16:uniqueId val="{00000008-5D3C-4258-9CDC-C63A1C7509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78</c:v>
                </c:pt>
                <c:pt idx="3">
                  <c:v>66</c:v>
                </c:pt>
                <c:pt idx="6">
                  <c:v>53</c:v>
                </c:pt>
                <c:pt idx="9">
                  <c:v>40</c:v>
                </c:pt>
                <c:pt idx="12">
                  <c:v>27</c:v>
                </c:pt>
              </c:numCache>
            </c:numRef>
          </c:val>
          <c:extLst>
            <c:ext xmlns:c16="http://schemas.microsoft.com/office/drawing/2014/chart" uri="{C3380CC4-5D6E-409C-BE32-E72D297353CC}">
              <c16:uniqueId val="{00000009-5D3C-4258-9CDC-C63A1C7509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33385</c:v>
                </c:pt>
                <c:pt idx="3">
                  <c:v>32757</c:v>
                </c:pt>
                <c:pt idx="6">
                  <c:v>32570</c:v>
                </c:pt>
                <c:pt idx="9">
                  <c:v>33482</c:v>
                </c:pt>
                <c:pt idx="12">
                  <c:v>34024</c:v>
                </c:pt>
              </c:numCache>
            </c:numRef>
          </c:val>
          <c:extLst>
            <c:ext xmlns:c16="http://schemas.microsoft.com/office/drawing/2014/chart" uri="{C3380CC4-5D6E-409C-BE32-E72D297353CC}">
              <c16:uniqueId val="{0000000A-5D3C-4258-9CDC-C63A1C7509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3C-4258-9CDC-C63A1C7509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5151</c:v>
                </c:pt>
                <c:pt idx="1">
                  <c:v>5010</c:v>
                </c:pt>
                <c:pt idx="2">
                  <c:v>5808</c:v>
                </c:pt>
              </c:numCache>
            </c:numRef>
          </c:val>
          <c:extLst>
            <c:ext xmlns:c16="http://schemas.microsoft.com/office/drawing/2014/chart" uri="{C3380CC4-5D6E-409C-BE32-E72D297353CC}">
              <c16:uniqueId val="{00000000-17F5-4F5B-85B1-631119530C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4537</c:v>
                </c:pt>
                <c:pt idx="1">
                  <c:v>4206</c:v>
                </c:pt>
                <c:pt idx="2">
                  <c:v>3976</c:v>
                </c:pt>
              </c:numCache>
            </c:numRef>
          </c:val>
          <c:extLst>
            <c:ext xmlns:c16="http://schemas.microsoft.com/office/drawing/2014/chart" uri="{C3380CC4-5D6E-409C-BE32-E72D297353CC}">
              <c16:uniqueId val="{00000001-17F5-4F5B-85B1-631119530C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10498</c:v>
                </c:pt>
                <c:pt idx="1">
                  <c:v>11008</c:v>
                </c:pt>
                <c:pt idx="2">
                  <c:v>11452</c:v>
                </c:pt>
              </c:numCache>
            </c:numRef>
          </c:val>
          <c:extLst>
            <c:ext xmlns:c16="http://schemas.microsoft.com/office/drawing/2014/chart" uri="{C3380CC4-5D6E-409C-BE32-E72D297353CC}">
              <c16:uniqueId val="{00000002-17F5-4F5B-85B1-631119530C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前年度に引き続き、算入公債費等が元利償還金等を上回っている。</a:t>
          </a:r>
        </a:p>
        <a:p>
          <a:r>
            <a:rPr kumimoji="1" lang="ja-JP" altLang="en-US" sz="1400">
              <a:latin typeface="ＭＳ ゴシック" pitchFamily="49" charset="-128"/>
              <a:ea typeface="ＭＳ ゴシック" pitchFamily="49" charset="-128"/>
            </a:rPr>
            <a:t>　主な理由としては、臨時財政対策債を抑制しているためである。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年度以降マイナスとなっており、将来負担が発生していない状況である。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億円、市債償還対策基金を約２億円、庁舎建設基金、修繕引当基金を約１億円ずつ積立てたことなどにより、基金全体では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財政調整基金、市債償還対策基金、職員退職手当基金、庁舎建設基金及び地域振興基金については、多治見市財政向上指針に沿って適正な管理を行う。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職員退職手当基金：職員退職手当の支給に要する財源に充てるもの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地域振興基金：地域振興事業等の財源に充てるもの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庁舎建設基金：庁舎の建設の財源として約１億円を積立てたことによる増加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修繕引当基金：公共施設の修繕に要する財源として約１億円を積立てたことによる増加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庁舎建設基金：多治見市財政向上指針により、令和４年度末残高を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職員退職手当基金：多治見市財政向上指針により、令和５年度末残高を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年度以後、年間処分上限額を１億円とする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億円）となったこともあり、約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億円を積み立てた。これにより残高は約８億円の増加となった。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一般財源の不足を補う取り崩しを行うため、今後は減少する見込みである。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多治見市財政向上指針により、財政調整基金の可処分額を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約２億円を積立てたが、償還のため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多治見市財政向上指針により、令和５年度末残高（合併特例債分を除く）を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04850" y="443484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分子である基準財政収入額は、新型コロナウイルス感染症の影響による法人税割の減少などに伴い、全体で約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億円減少した。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分母である基準財政需要額は、単位費用や人口急増補正の増加に伴う高齢者保健福祉費の増額のほか、新規項目である地域デジタル社会推進費の皆増などに伴い、全体で約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このため、前年度より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ポイント減少した。今後も、市独自で定めた「財政向上指針」により、企業誘致を含む歳入の確保に取り組み、事務事業の見直しを行い経常経費の抑制に努めていく。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77107</xdr:rowOff>
    </xdr:from>
    <xdr:to>
      <xdr:col>23</xdr:col>
      <xdr:colOff>133350</xdr:colOff>
      <xdr:row>42</xdr:row>
      <xdr:rowOff>111578</xdr:rowOff>
    </xdr:to>
    <xdr:cxnSp macro="">
      <xdr:nvCxnSpPr>
        <xdr:cNvPr id="71" name="直線コネクタ 70"/>
        <xdr:cNvCxnSpPr/>
      </xdr:nvCxnSpPr>
      <xdr:spPr>
        <a:xfrm>
          <a:off x="4114800" y="72780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xdr:cNvCxnSpPr/>
      </xdr:nvCxnSpPr>
      <xdr:spPr>
        <a:xfrm>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xdr:cNvCxnSpPr/>
      </xdr:nvCxnSpPr>
      <xdr:spPr>
        <a:xfrm flipV="1">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26307</xdr:rowOff>
    </xdr:from>
    <xdr:to>
      <xdr:col>19</xdr:col>
      <xdr:colOff>184150</xdr:colOff>
      <xdr:row>42</xdr:row>
      <xdr:rowOff>127907</xdr:rowOff>
    </xdr:to>
    <xdr:sp macro="" textlink="">
      <xdr:nvSpPr>
        <xdr:cNvPr id="92" name="楕円 91"/>
        <xdr:cNvSpPr/>
      </xdr:nvSpPr>
      <xdr:spPr>
        <a:xfrm>
          <a:off x="4064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112684</xdr:rowOff>
    </xdr:from>
    <xdr:ext cx="736600" cy="259045"/>
    <xdr:sp macro="" textlink="">
      <xdr:nvSpPr>
        <xdr:cNvPr id="93" name="テキスト ボックス 92"/>
        <xdr:cNvSpPr txBox="1"/>
      </xdr:nvSpPr>
      <xdr:spPr>
        <a:xfrm>
          <a:off x="3733800" y="731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分母である歳入（経常一般財源）は、新型コロナウイルス感染症の影響により個人市民税や固定資産税が減少する一方で、普通交付税が増加し、全体で約</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分子である歳出（経常経費充当一般財源）は、自立支援給付費や障害児通所支援事業費が増加し、全体で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これらにより、前年度より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ポイント減少した。今後も、行政改革や事務事業の見直しを推進し、経常経費の縮減に努める。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167640</xdr:rowOff>
    </xdr:to>
    <xdr:cxnSp macro="">
      <xdr:nvCxnSpPr>
        <xdr:cNvPr id="134" name="直線コネクタ 133"/>
        <xdr:cNvCxnSpPr/>
      </xdr:nvCxnSpPr>
      <xdr:spPr>
        <a:xfrm flipV="1">
          <a:off x="4114800" y="1045718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28363</xdr:rowOff>
    </xdr:to>
    <xdr:cxnSp macro="">
      <xdr:nvCxnSpPr>
        <xdr:cNvPr id="137" name="直線コネクタ 136"/>
        <xdr:cNvCxnSpPr/>
      </xdr:nvCxnSpPr>
      <xdr:spPr>
        <a:xfrm flipV="1">
          <a:off x="3225800" y="106260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28363</xdr:rowOff>
    </xdr:to>
    <xdr:cxnSp macro="">
      <xdr:nvCxnSpPr>
        <xdr:cNvPr id="140" name="直線コネクタ 139"/>
        <xdr:cNvCxnSpPr/>
      </xdr:nvCxnSpPr>
      <xdr:spPr>
        <a:xfrm>
          <a:off x="2336800" y="105295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159596</xdr:rowOff>
    </xdr:to>
    <xdr:cxnSp macro="">
      <xdr:nvCxnSpPr>
        <xdr:cNvPr id="143" name="直線コネクタ 142"/>
        <xdr:cNvCxnSpPr/>
      </xdr:nvCxnSpPr>
      <xdr:spPr>
        <a:xfrm flipV="1">
          <a:off x="1447800" y="105295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119380</xdr:rowOff>
    </xdr:from>
    <xdr:to>
      <xdr:col>23</xdr:col>
      <xdr:colOff>184150</xdr:colOff>
      <xdr:row>61</xdr:row>
      <xdr:rowOff>49530</xdr:rowOff>
    </xdr:to>
    <xdr:sp macro="" textlink="">
      <xdr:nvSpPr>
        <xdr:cNvPr id="153" name="楕円 152"/>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135907</xdr:rowOff>
    </xdr:from>
    <xdr:ext cx="762000" cy="259045"/>
    <xdr:sp macro="" textlink="">
      <xdr:nvSpPr>
        <xdr:cNvPr id="154" name="財政構造の弾力性該当値テキスト"/>
        <xdr:cNvSpPr txBox="1"/>
      </xdr:nvSpPr>
      <xdr:spPr>
        <a:xfrm>
          <a:off x="50419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5" name="楕円 154"/>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6" name="テキスト ボックス 155"/>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149013</xdr:rowOff>
    </xdr:from>
    <xdr:to>
      <xdr:col>15</xdr:col>
      <xdr:colOff>133350</xdr:colOff>
      <xdr:row>62</xdr:row>
      <xdr:rowOff>79163</xdr:rowOff>
    </xdr:to>
    <xdr:sp macro="" textlink="">
      <xdr:nvSpPr>
        <xdr:cNvPr id="157" name="楕円 156"/>
        <xdr:cNvSpPr/>
      </xdr:nvSpPr>
      <xdr:spPr>
        <a:xfrm>
          <a:off x="3175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58" name="テキスト ボックス 157"/>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9" name="楕円 158"/>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60" name="テキスト ボックス 15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2" name="テキスト ボックス 161"/>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物件費は、新型コロナワクチン接種事業費などが増加したことにより約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億円増加した。また、人件費についても、新型コロナワクチン接種事業費などが増加したことで約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億円増加した。維持補修費は、庁舎管理や小学校管理に係る経費が増加したことにより約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億円増加した。これらに加えて、人口が減少（</a:t>
          </a:r>
          <a:r>
            <a:rPr kumimoji="1" lang="en-US" altLang="ja-JP" sz="1300">
              <a:latin typeface="ＭＳ Ｐゴシック" panose="020B0600070205080204" pitchFamily="50" charset="-128"/>
              <a:ea typeface="ＭＳ Ｐゴシック" panose="020B0600070205080204" pitchFamily="50" charset="-128"/>
            </a:rPr>
            <a:t>1,295</a:t>
          </a:r>
          <a:r>
            <a:rPr kumimoji="1" lang="ja-JP" altLang="en-US" sz="1300">
              <a:latin typeface="ＭＳ Ｐゴシック" panose="020B0600070205080204" pitchFamily="50" charset="-128"/>
              <a:ea typeface="ＭＳ Ｐゴシック" panose="020B0600070205080204" pitchFamily="50" charset="-128"/>
            </a:rPr>
            <a:t>人）したことにより、人口一人当たりの決算額が</a:t>
          </a:r>
          <a:r>
            <a:rPr kumimoji="1" lang="en-US" altLang="ja-JP" sz="1300">
              <a:latin typeface="ＭＳ Ｐゴシック" panose="020B0600070205080204" pitchFamily="50" charset="-128"/>
              <a:ea typeface="ＭＳ Ｐゴシック" panose="020B0600070205080204" pitchFamily="50" charset="-128"/>
            </a:rPr>
            <a:t>5,838</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引き続き行政改革や事務事業の見直しを実施し、人件費を含め各経費のコスト削減に努めていく。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81085</xdr:rowOff>
    </xdr:from>
    <xdr:to>
      <xdr:col>23</xdr:col>
      <xdr:colOff>133350</xdr:colOff>
      <xdr:row>85</xdr:row>
      <xdr:rowOff>10257</xdr:rowOff>
    </xdr:to>
    <xdr:cxnSp macro="">
      <xdr:nvCxnSpPr>
        <xdr:cNvPr id="199" name="直線コネクタ 198"/>
        <xdr:cNvCxnSpPr/>
      </xdr:nvCxnSpPr>
      <xdr:spPr>
        <a:xfrm>
          <a:off x="4114800" y="14482885"/>
          <a:ext cx="8382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66125</xdr:rowOff>
    </xdr:from>
    <xdr:to>
      <xdr:col>19</xdr:col>
      <xdr:colOff>133350</xdr:colOff>
      <xdr:row>84</xdr:row>
      <xdr:rowOff>81085</xdr:rowOff>
    </xdr:to>
    <xdr:cxnSp macro="">
      <xdr:nvCxnSpPr>
        <xdr:cNvPr id="202" name="直線コネクタ 201"/>
        <xdr:cNvCxnSpPr/>
      </xdr:nvCxnSpPr>
      <xdr:spPr>
        <a:xfrm>
          <a:off x="3225800" y="14467925"/>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127628</xdr:rowOff>
    </xdr:from>
    <xdr:to>
      <xdr:col>15</xdr:col>
      <xdr:colOff>82550</xdr:colOff>
      <xdr:row>84</xdr:row>
      <xdr:rowOff>66125</xdr:rowOff>
    </xdr:to>
    <xdr:cxnSp macro="">
      <xdr:nvCxnSpPr>
        <xdr:cNvPr id="205" name="直線コネクタ 204"/>
        <xdr:cNvCxnSpPr/>
      </xdr:nvCxnSpPr>
      <xdr:spPr>
        <a:xfrm>
          <a:off x="2336800" y="14357978"/>
          <a:ext cx="889000" cy="10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90123</xdr:rowOff>
    </xdr:from>
    <xdr:to>
      <xdr:col>11</xdr:col>
      <xdr:colOff>31750</xdr:colOff>
      <xdr:row>83</xdr:row>
      <xdr:rowOff>127628</xdr:rowOff>
    </xdr:to>
    <xdr:cxnSp macro="">
      <xdr:nvCxnSpPr>
        <xdr:cNvPr id="208" name="直線コネクタ 207"/>
        <xdr:cNvCxnSpPr/>
      </xdr:nvCxnSpPr>
      <xdr:spPr>
        <a:xfrm>
          <a:off x="1447800" y="14320473"/>
          <a:ext cx="889000" cy="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130907</xdr:rowOff>
    </xdr:from>
    <xdr:to>
      <xdr:col>23</xdr:col>
      <xdr:colOff>184150</xdr:colOff>
      <xdr:row>85</xdr:row>
      <xdr:rowOff>61057</xdr:rowOff>
    </xdr:to>
    <xdr:sp macro="" textlink="">
      <xdr:nvSpPr>
        <xdr:cNvPr id="218" name="楕円 217"/>
        <xdr:cNvSpPr/>
      </xdr:nvSpPr>
      <xdr:spPr>
        <a:xfrm>
          <a:off x="4902200" y="145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102984</xdr:rowOff>
    </xdr:from>
    <xdr:ext cx="762000" cy="259045"/>
    <xdr:sp macro="" textlink="">
      <xdr:nvSpPr>
        <xdr:cNvPr id="219" name="人件費・物件費等の状況該当値テキスト"/>
        <xdr:cNvSpPr txBox="1"/>
      </xdr:nvSpPr>
      <xdr:spPr>
        <a:xfrm>
          <a:off x="5041900" y="1450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30285</xdr:rowOff>
    </xdr:from>
    <xdr:to>
      <xdr:col>19</xdr:col>
      <xdr:colOff>184150</xdr:colOff>
      <xdr:row>84</xdr:row>
      <xdr:rowOff>131885</xdr:rowOff>
    </xdr:to>
    <xdr:sp macro="" textlink="">
      <xdr:nvSpPr>
        <xdr:cNvPr id="220" name="楕円 219"/>
        <xdr:cNvSpPr/>
      </xdr:nvSpPr>
      <xdr:spPr>
        <a:xfrm>
          <a:off x="4064000" y="144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116662</xdr:rowOff>
    </xdr:from>
    <xdr:ext cx="736600" cy="259045"/>
    <xdr:sp macro="" textlink="">
      <xdr:nvSpPr>
        <xdr:cNvPr id="221" name="テキスト ボックス 220"/>
        <xdr:cNvSpPr txBox="1"/>
      </xdr:nvSpPr>
      <xdr:spPr>
        <a:xfrm>
          <a:off x="3733800" y="1451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15325</xdr:rowOff>
    </xdr:from>
    <xdr:to>
      <xdr:col>15</xdr:col>
      <xdr:colOff>133350</xdr:colOff>
      <xdr:row>84</xdr:row>
      <xdr:rowOff>116925</xdr:rowOff>
    </xdr:to>
    <xdr:sp macro="" textlink="">
      <xdr:nvSpPr>
        <xdr:cNvPr id="222" name="楕円 221"/>
        <xdr:cNvSpPr/>
      </xdr:nvSpPr>
      <xdr:spPr>
        <a:xfrm>
          <a:off x="3175000" y="144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101702</xdr:rowOff>
    </xdr:from>
    <xdr:ext cx="762000" cy="259045"/>
    <xdr:sp macro="" textlink="">
      <xdr:nvSpPr>
        <xdr:cNvPr id="223" name="テキスト ボックス 222"/>
        <xdr:cNvSpPr txBox="1"/>
      </xdr:nvSpPr>
      <xdr:spPr>
        <a:xfrm>
          <a:off x="2844800" y="1450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76828</xdr:rowOff>
    </xdr:from>
    <xdr:to>
      <xdr:col>11</xdr:col>
      <xdr:colOff>82550</xdr:colOff>
      <xdr:row>84</xdr:row>
      <xdr:rowOff>6978</xdr:rowOff>
    </xdr:to>
    <xdr:sp macro="" textlink="">
      <xdr:nvSpPr>
        <xdr:cNvPr id="224" name="楕円 223"/>
        <xdr:cNvSpPr/>
      </xdr:nvSpPr>
      <xdr:spPr>
        <a:xfrm>
          <a:off x="2286000" y="143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163205</xdr:rowOff>
    </xdr:from>
    <xdr:ext cx="762000" cy="259045"/>
    <xdr:sp macro="" textlink="">
      <xdr:nvSpPr>
        <xdr:cNvPr id="225" name="テキスト ボックス 224"/>
        <xdr:cNvSpPr txBox="1"/>
      </xdr:nvSpPr>
      <xdr:spPr>
        <a:xfrm>
          <a:off x="1955800" y="1439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39323</xdr:rowOff>
    </xdr:from>
    <xdr:to>
      <xdr:col>7</xdr:col>
      <xdr:colOff>31750</xdr:colOff>
      <xdr:row>83</xdr:row>
      <xdr:rowOff>140923</xdr:rowOff>
    </xdr:to>
    <xdr:sp macro="" textlink="">
      <xdr:nvSpPr>
        <xdr:cNvPr id="226" name="楕円 225"/>
        <xdr:cNvSpPr/>
      </xdr:nvSpPr>
      <xdr:spPr>
        <a:xfrm>
          <a:off x="1397000" y="1426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125700</xdr:rowOff>
    </xdr:from>
    <xdr:ext cx="762000" cy="259045"/>
    <xdr:sp macro="" textlink="">
      <xdr:nvSpPr>
        <xdr:cNvPr id="227" name="テキスト ボックス 226"/>
        <xdr:cNvSpPr txBox="1"/>
      </xdr:nvSpPr>
      <xdr:spPr>
        <a:xfrm>
          <a:off x="1066800" y="1435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ポイント減少しており、全国市平均、類似団体平均を下回っている。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115207</xdr:rowOff>
    </xdr:to>
    <xdr:cxnSp macro="">
      <xdr:nvCxnSpPr>
        <xdr:cNvPr id="263" name="直線コネクタ 262"/>
        <xdr:cNvCxnSpPr/>
      </xdr:nvCxnSpPr>
      <xdr:spPr>
        <a:xfrm>
          <a:off x="16179800" y="14174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64407</xdr:rowOff>
    </xdr:to>
    <xdr:cxnSp macro="">
      <xdr:nvCxnSpPr>
        <xdr:cNvPr id="266" name="直線コネクタ 265"/>
        <xdr:cNvCxnSpPr/>
      </xdr:nvCxnSpPr>
      <xdr:spPr>
        <a:xfrm flipV="1">
          <a:off x="15290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9" name="直線コネクタ 268"/>
        <xdr:cNvCxnSpPr/>
      </xdr:nvCxnSpPr>
      <xdr:spPr>
        <a:xfrm flipV="1">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72" name="直線コネクタ 271"/>
        <xdr:cNvCxnSpPr/>
      </xdr:nvCxnSpPr>
      <xdr:spPr>
        <a:xfrm flipV="1">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82" name="楕円 281"/>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83" name="給与水準   （国との比較）該当値テキスト"/>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4" name="楕円 283"/>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5" name="テキスト ボックス 284"/>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6" name="楕円 285"/>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7" name="テキスト ボックス 286"/>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8" name="楕円 287"/>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9" name="テキスト ボックス 288"/>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90" name="楕円 289"/>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91" name="テキスト ボックス 290"/>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類似団体平均を上回っているが、定員適正化計画により、令和４年４月１日時点の目標を</a:t>
          </a:r>
          <a:r>
            <a:rPr kumimoji="1" lang="en-US" altLang="ja-JP" sz="1300">
              <a:latin typeface="ＭＳ Ｐゴシック" panose="020B0600070205080204" pitchFamily="50" charset="-128"/>
              <a:ea typeface="ＭＳ Ｐゴシック" panose="020B0600070205080204" pitchFamily="50" charset="-128"/>
            </a:rPr>
            <a:t>761</a:t>
          </a:r>
          <a:r>
            <a:rPr kumimoji="1" lang="ja-JP" altLang="en-US" sz="1300">
              <a:latin typeface="ＭＳ Ｐゴシック" panose="020B0600070205080204" pitchFamily="50" charset="-128"/>
              <a:ea typeface="ＭＳ Ｐゴシック" panose="020B0600070205080204" pitchFamily="50" charset="-128"/>
            </a:rPr>
            <a:t>人（全職員）とし、技能労務職の退職不補充や民間委託の推進等により職員削減に努めている。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86148</xdr:rowOff>
    </xdr:from>
    <xdr:to>
      <xdr:col>81</xdr:col>
      <xdr:colOff>44450</xdr:colOff>
      <xdr:row>63</xdr:row>
      <xdr:rowOff>102235</xdr:rowOff>
    </xdr:to>
    <xdr:cxnSp macro="">
      <xdr:nvCxnSpPr>
        <xdr:cNvPr id="326" name="直線コネクタ 325"/>
        <xdr:cNvCxnSpPr/>
      </xdr:nvCxnSpPr>
      <xdr:spPr>
        <a:xfrm>
          <a:off x="16179800" y="1088749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72072</xdr:rowOff>
    </xdr:from>
    <xdr:to>
      <xdr:col>77</xdr:col>
      <xdr:colOff>44450</xdr:colOff>
      <xdr:row>63</xdr:row>
      <xdr:rowOff>86148</xdr:rowOff>
    </xdr:to>
    <xdr:cxnSp macro="">
      <xdr:nvCxnSpPr>
        <xdr:cNvPr id="329" name="直線コネクタ 328"/>
        <xdr:cNvCxnSpPr/>
      </xdr:nvCxnSpPr>
      <xdr:spPr>
        <a:xfrm>
          <a:off x="15290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51964</xdr:rowOff>
    </xdr:from>
    <xdr:to>
      <xdr:col>72</xdr:col>
      <xdr:colOff>203200</xdr:colOff>
      <xdr:row>63</xdr:row>
      <xdr:rowOff>72072</xdr:rowOff>
    </xdr:to>
    <xdr:cxnSp macro="">
      <xdr:nvCxnSpPr>
        <xdr:cNvPr id="332" name="直線コネクタ 331"/>
        <xdr:cNvCxnSpPr/>
      </xdr:nvCxnSpPr>
      <xdr:spPr>
        <a:xfrm>
          <a:off x="14401800" y="108533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51964</xdr:rowOff>
    </xdr:to>
    <xdr:cxnSp macro="">
      <xdr:nvCxnSpPr>
        <xdr:cNvPr id="335" name="直線コネクタ 334"/>
        <xdr:cNvCxnSpPr/>
      </xdr:nvCxnSpPr>
      <xdr:spPr>
        <a:xfrm>
          <a:off x="13512800" y="1084326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51435</xdr:rowOff>
    </xdr:from>
    <xdr:to>
      <xdr:col>81</xdr:col>
      <xdr:colOff>95250</xdr:colOff>
      <xdr:row>63</xdr:row>
      <xdr:rowOff>153035</xdr:rowOff>
    </xdr:to>
    <xdr:sp macro="" textlink="">
      <xdr:nvSpPr>
        <xdr:cNvPr id="345" name="楕円 344"/>
        <xdr:cNvSpPr/>
      </xdr:nvSpPr>
      <xdr:spPr>
        <a:xfrm>
          <a:off x="16967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23512</xdr:rowOff>
    </xdr:from>
    <xdr:ext cx="762000" cy="259045"/>
    <xdr:sp macro="" textlink="">
      <xdr:nvSpPr>
        <xdr:cNvPr id="346" name="定員管理の状況該当値テキスト"/>
        <xdr:cNvSpPr txBox="1"/>
      </xdr:nvSpPr>
      <xdr:spPr>
        <a:xfrm>
          <a:off x="17106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35348</xdr:rowOff>
    </xdr:from>
    <xdr:to>
      <xdr:col>77</xdr:col>
      <xdr:colOff>95250</xdr:colOff>
      <xdr:row>63</xdr:row>
      <xdr:rowOff>136948</xdr:rowOff>
    </xdr:to>
    <xdr:sp macro="" textlink="">
      <xdr:nvSpPr>
        <xdr:cNvPr id="347" name="楕円 346"/>
        <xdr:cNvSpPr/>
      </xdr:nvSpPr>
      <xdr:spPr>
        <a:xfrm>
          <a:off x="16129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121725</xdr:rowOff>
    </xdr:from>
    <xdr:ext cx="736600" cy="259045"/>
    <xdr:sp macro="" textlink="">
      <xdr:nvSpPr>
        <xdr:cNvPr id="348" name="テキスト ボックス 347"/>
        <xdr:cNvSpPr txBox="1"/>
      </xdr:nvSpPr>
      <xdr:spPr>
        <a:xfrm>
          <a:off x="15798800" y="10923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21272</xdr:rowOff>
    </xdr:from>
    <xdr:to>
      <xdr:col>73</xdr:col>
      <xdr:colOff>44450</xdr:colOff>
      <xdr:row>63</xdr:row>
      <xdr:rowOff>122872</xdr:rowOff>
    </xdr:to>
    <xdr:sp macro="" textlink="">
      <xdr:nvSpPr>
        <xdr:cNvPr id="349" name="楕円 348"/>
        <xdr:cNvSpPr/>
      </xdr:nvSpPr>
      <xdr:spPr>
        <a:xfrm>
          <a:off x="15240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107649</xdr:rowOff>
    </xdr:from>
    <xdr:ext cx="762000" cy="259045"/>
    <xdr:sp macro="" textlink="">
      <xdr:nvSpPr>
        <xdr:cNvPr id="350" name="テキスト ボックス 349"/>
        <xdr:cNvSpPr txBox="1"/>
      </xdr:nvSpPr>
      <xdr:spPr>
        <a:xfrm>
          <a:off x="14909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1164</xdr:rowOff>
    </xdr:from>
    <xdr:to>
      <xdr:col>68</xdr:col>
      <xdr:colOff>203200</xdr:colOff>
      <xdr:row>63</xdr:row>
      <xdr:rowOff>102764</xdr:rowOff>
    </xdr:to>
    <xdr:sp macro="" textlink="">
      <xdr:nvSpPr>
        <xdr:cNvPr id="351" name="楕円 350"/>
        <xdr:cNvSpPr/>
      </xdr:nvSpPr>
      <xdr:spPr>
        <a:xfrm>
          <a:off x="14351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87541</xdr:rowOff>
    </xdr:from>
    <xdr:ext cx="762000" cy="259045"/>
    <xdr:sp macro="" textlink="">
      <xdr:nvSpPr>
        <xdr:cNvPr id="352" name="テキスト ボックス 351"/>
        <xdr:cNvSpPr txBox="1"/>
      </xdr:nvSpPr>
      <xdr:spPr>
        <a:xfrm>
          <a:off x="14020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53" name="楕円 352"/>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54" name="テキスト ボックス 353"/>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多治見市健全な財政に関する条例」に基づく「財政向上目標」により、地方債の発行を抑制しているため、類似団体平均を大きく下回っている。今後も継続的な地方債の発行が見込まれるため、計画的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139171</xdr:rowOff>
    </xdr:to>
    <xdr:cxnSp macro="">
      <xdr:nvCxnSpPr>
        <xdr:cNvPr id="390" name="直線コネクタ 389"/>
        <xdr:cNvCxnSpPr/>
      </xdr:nvCxnSpPr>
      <xdr:spPr>
        <a:xfrm flipV="1">
          <a:off x="16179800" y="6281208"/>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37</xdr:row>
      <xdr:rowOff>38100</xdr:rowOff>
    </xdr:to>
    <xdr:cxnSp macro="">
      <xdr:nvCxnSpPr>
        <xdr:cNvPr id="393" name="直線コネクタ 392"/>
        <xdr:cNvCxnSpPr/>
      </xdr:nvCxnSpPr>
      <xdr:spPr>
        <a:xfrm flipV="1">
          <a:off x="15290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98425</xdr:rowOff>
    </xdr:to>
    <xdr:cxnSp macro="">
      <xdr:nvCxnSpPr>
        <xdr:cNvPr id="396" name="直線コネクタ 395"/>
        <xdr:cNvCxnSpPr/>
      </xdr:nvCxnSpPr>
      <xdr:spPr>
        <a:xfrm flipV="1">
          <a:off x="14401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98425</xdr:rowOff>
    </xdr:from>
    <xdr:to>
      <xdr:col>68</xdr:col>
      <xdr:colOff>152400</xdr:colOff>
      <xdr:row>37</xdr:row>
      <xdr:rowOff>148696</xdr:rowOff>
    </xdr:to>
    <xdr:cxnSp macro="">
      <xdr:nvCxnSpPr>
        <xdr:cNvPr id="399" name="直線コネクタ 398"/>
        <xdr:cNvCxnSpPr/>
      </xdr:nvCxnSpPr>
      <xdr:spPr>
        <a:xfrm flipV="1">
          <a:off x="13512800" y="6442075"/>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58208</xdr:rowOff>
    </xdr:from>
    <xdr:to>
      <xdr:col>81</xdr:col>
      <xdr:colOff>95250</xdr:colOff>
      <xdr:row>36</xdr:row>
      <xdr:rowOff>159808</xdr:rowOff>
    </xdr:to>
    <xdr:sp macro="" textlink="">
      <xdr:nvSpPr>
        <xdr:cNvPr id="409" name="楕円 408"/>
        <xdr:cNvSpPr/>
      </xdr:nvSpPr>
      <xdr:spPr>
        <a:xfrm>
          <a:off x="169672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150935</xdr:rowOff>
    </xdr:from>
    <xdr:ext cx="762000" cy="259045"/>
    <xdr:sp macro="" textlink="">
      <xdr:nvSpPr>
        <xdr:cNvPr id="410" name="公債費負担の状況該当値テキスト"/>
        <xdr:cNvSpPr txBox="1"/>
      </xdr:nvSpPr>
      <xdr:spPr>
        <a:xfrm>
          <a:off x="17106900" y="61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11" name="楕円 410"/>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12" name="テキスト ボックス 411"/>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13" name="楕円 412"/>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14" name="テキスト ボックス 413"/>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47625</xdr:rowOff>
    </xdr:from>
    <xdr:to>
      <xdr:col>68</xdr:col>
      <xdr:colOff>203200</xdr:colOff>
      <xdr:row>37</xdr:row>
      <xdr:rowOff>149225</xdr:rowOff>
    </xdr:to>
    <xdr:sp macro="" textlink="">
      <xdr:nvSpPr>
        <xdr:cNvPr id="415" name="楕円 414"/>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159402</xdr:rowOff>
    </xdr:from>
    <xdr:ext cx="762000" cy="259045"/>
    <xdr:sp macro="" textlink="">
      <xdr:nvSpPr>
        <xdr:cNvPr id="416" name="テキスト ボックス 415"/>
        <xdr:cNvSpPr txBox="1"/>
      </xdr:nvSpPr>
      <xdr:spPr>
        <a:xfrm>
          <a:off x="14020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97896</xdr:rowOff>
    </xdr:from>
    <xdr:to>
      <xdr:col>64</xdr:col>
      <xdr:colOff>152400</xdr:colOff>
      <xdr:row>38</xdr:row>
      <xdr:rowOff>28046</xdr:rowOff>
    </xdr:to>
    <xdr:sp macro="" textlink="">
      <xdr:nvSpPr>
        <xdr:cNvPr id="417" name="楕円 416"/>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38223</xdr:rowOff>
    </xdr:from>
    <xdr:ext cx="762000" cy="259045"/>
    <xdr:sp macro="" textlink="">
      <xdr:nvSpPr>
        <xdr:cNvPr id="418" name="テキスト ボックス 417"/>
        <xdr:cNvSpPr txBox="1"/>
      </xdr:nvSpPr>
      <xdr:spPr>
        <a:xfrm>
          <a:off x="13131800" y="621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年度から引き続き算定されていない。</a:t>
          </a:r>
        </a:p>
        <a:p>
          <a:r>
            <a:rPr kumimoji="1" lang="ja-JP" altLang="en-US" sz="1300">
              <a:latin typeface="ＭＳ Ｐゴシック" panose="020B0600070205080204" pitchFamily="50" charset="-128"/>
              <a:ea typeface="ＭＳ Ｐゴシック" panose="020B0600070205080204" pitchFamily="50" charset="-128"/>
            </a:rPr>
            <a:t>　今後も「多治見市健全な財政に関する条例」に基づき、健全な財政運営に努める。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人件費に係る経常収支比率は</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ポイント減少したが、全国平均、類似団体内平均値を上回っている。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今後も定員適正化計画における業務の民間委託の推進等により、人件費の抑制に努める。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65278</xdr:rowOff>
    </xdr:to>
    <xdr:cxnSp macro="">
      <xdr:nvCxnSpPr>
        <xdr:cNvPr id="64" name="直線コネクタ 63"/>
        <xdr:cNvCxnSpPr/>
      </xdr:nvCxnSpPr>
      <xdr:spPr>
        <a:xfrm flipV="1">
          <a:off x="3987800" y="668782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65278</xdr:rowOff>
    </xdr:to>
    <xdr:cxnSp macro="">
      <xdr:nvCxnSpPr>
        <xdr:cNvPr id="67" name="直線コネクタ 66"/>
        <xdr:cNvCxnSpPr/>
      </xdr:nvCxnSpPr>
      <xdr:spPr>
        <a:xfrm>
          <a:off x="3098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39</xdr:row>
      <xdr:rowOff>10414</xdr:rowOff>
    </xdr:to>
    <xdr:cxnSp macro="">
      <xdr:nvCxnSpPr>
        <xdr:cNvPr id="70" name="直線コネクタ 69"/>
        <xdr:cNvCxnSpPr/>
      </xdr:nvCxnSpPr>
      <xdr:spPr>
        <a:xfrm>
          <a:off x="2209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10414</xdr:rowOff>
    </xdr:to>
    <xdr:cxnSp macro="">
      <xdr:nvCxnSpPr>
        <xdr:cNvPr id="73" name="直線コネクタ 72"/>
        <xdr:cNvCxnSpPr/>
      </xdr:nvCxnSpPr>
      <xdr:spPr>
        <a:xfrm flipV="1">
          <a:off x="1320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xdr:rowOff>
    </xdr:from>
    <xdr:to>
      <xdr:col>20</xdr:col>
      <xdr:colOff>38100</xdr:colOff>
      <xdr:row>39</xdr:row>
      <xdr:rowOff>116078</xdr:rowOff>
    </xdr:to>
    <xdr:sp macro="" textlink="">
      <xdr:nvSpPr>
        <xdr:cNvPr id="85" name="楕円 84"/>
        <xdr:cNvSpPr/>
      </xdr:nvSpPr>
      <xdr:spPr>
        <a:xfrm>
          <a:off x="3937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100855</xdr:rowOff>
    </xdr:from>
    <xdr:ext cx="736600" cy="259045"/>
    <xdr:sp macro="" textlink="">
      <xdr:nvSpPr>
        <xdr:cNvPr id="86" name="テキスト ボックス 85"/>
        <xdr:cNvSpPr txBox="1"/>
      </xdr:nvSpPr>
      <xdr:spPr>
        <a:xfrm>
          <a:off x="3606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131064</xdr:rowOff>
    </xdr:from>
    <xdr:to>
      <xdr:col>15</xdr:col>
      <xdr:colOff>149225</xdr:colOff>
      <xdr:row>39</xdr:row>
      <xdr:rowOff>61214</xdr:rowOff>
    </xdr:to>
    <xdr:sp macro="" textlink="">
      <xdr:nvSpPr>
        <xdr:cNvPr id="87" name="楕円 86"/>
        <xdr:cNvSpPr/>
      </xdr:nvSpPr>
      <xdr:spPr>
        <a:xfrm>
          <a:off x="3048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45991</xdr:rowOff>
    </xdr:from>
    <xdr:ext cx="762000" cy="259045"/>
    <xdr:sp macro="" textlink="">
      <xdr:nvSpPr>
        <xdr:cNvPr id="88" name="テキスト ボックス 87"/>
        <xdr:cNvSpPr txBox="1"/>
      </xdr:nvSpPr>
      <xdr:spPr>
        <a:xfrm>
          <a:off x="2717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物件費に係る経常収支比率は、予防接種委託料の減などで前年度より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指定管理制度による民間委託等により、人件費の抑制に努めているが、物件費は増加傾向にあるため、引き続き指定管理制度の運用改善を検討し、財政の健全化に努める。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29029</xdr:rowOff>
    </xdr:to>
    <xdr:cxnSp macro="">
      <xdr:nvCxnSpPr>
        <xdr:cNvPr id="127" name="直線コネクタ 126"/>
        <xdr:cNvCxnSpPr/>
      </xdr:nvCxnSpPr>
      <xdr:spPr>
        <a:xfrm flipV="1">
          <a:off x="15671800" y="29845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29029</xdr:rowOff>
    </xdr:to>
    <xdr:cxnSp macro="">
      <xdr:nvCxnSpPr>
        <xdr:cNvPr id="130" name="直線コネクタ 129"/>
        <xdr:cNvCxnSpPr/>
      </xdr:nvCxnSpPr>
      <xdr:spPr>
        <a:xfrm>
          <a:off x="14782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2" name="テキスト ボックス 131"/>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18</xdr:row>
      <xdr:rowOff>18143</xdr:rowOff>
    </xdr:to>
    <xdr:cxnSp macro="">
      <xdr:nvCxnSpPr>
        <xdr:cNvPr id="133" name="直線コネクタ 132"/>
        <xdr:cNvCxnSpPr/>
      </xdr:nvCxnSpPr>
      <xdr:spPr>
        <a:xfrm>
          <a:off x="13893800" y="2995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57348</xdr:rowOff>
    </xdr:from>
    <xdr:ext cx="762000" cy="259045"/>
    <xdr:sp macro="" textlink="">
      <xdr:nvSpPr>
        <xdr:cNvPr id="135" name="テキスト ボックス 134"/>
        <xdr:cNvSpPr txBox="1"/>
      </xdr:nvSpPr>
      <xdr:spPr>
        <a:xfrm>
          <a:off x="14401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17</xdr:row>
      <xdr:rowOff>124279</xdr:rowOff>
    </xdr:to>
    <xdr:cxnSp macro="">
      <xdr:nvCxnSpPr>
        <xdr:cNvPr id="136" name="直線コネクタ 135"/>
        <xdr:cNvCxnSpPr/>
      </xdr:nvCxnSpPr>
      <xdr:spPr>
        <a:xfrm flipV="1">
          <a:off x="13004800" y="2995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48" name="楕円 147"/>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49" name="テキスト ボックス 148"/>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138793</xdr:rowOff>
    </xdr:from>
    <xdr:to>
      <xdr:col>74</xdr:col>
      <xdr:colOff>31750</xdr:colOff>
      <xdr:row>18</xdr:row>
      <xdr:rowOff>68943</xdr:rowOff>
    </xdr:to>
    <xdr:sp macro="" textlink="">
      <xdr:nvSpPr>
        <xdr:cNvPr id="150" name="楕円 149"/>
        <xdr:cNvSpPr/>
      </xdr:nvSpPr>
      <xdr:spPr>
        <a:xfrm>
          <a:off x="14732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53720</xdr:rowOff>
    </xdr:from>
    <xdr:ext cx="762000" cy="259045"/>
    <xdr:sp macro="" textlink="">
      <xdr:nvSpPr>
        <xdr:cNvPr id="151" name="テキスト ボックス 150"/>
        <xdr:cNvSpPr txBox="1"/>
      </xdr:nvSpPr>
      <xdr:spPr>
        <a:xfrm>
          <a:off x="14401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2" name="楕円 151"/>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141713</xdr:rowOff>
    </xdr:from>
    <xdr:ext cx="762000" cy="259045"/>
    <xdr:sp macro="" textlink="">
      <xdr:nvSpPr>
        <xdr:cNvPr id="153" name="テキスト ボックス 152"/>
        <xdr:cNvSpPr txBox="1"/>
      </xdr:nvSpPr>
      <xdr:spPr>
        <a:xfrm>
          <a:off x="13512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4" name="楕円 153"/>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5" name="テキスト ボックス 154"/>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自立支援給付費や障害児通所支援事業費などの増により、経常経費充当一般財源等が約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億円増加し、前年度より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類似団体内平均値を下回っているが、扶助費は高齢化等により今後も増加することが見込まれている。今後も、行政改革を通じて義務的経費の抑制に努め、財政の健全化に努める。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xdr:rowOff>
    </xdr:from>
    <xdr:to>
      <xdr:col>24</xdr:col>
      <xdr:colOff>25400</xdr:colOff>
      <xdr:row>55</xdr:row>
      <xdr:rowOff>54610</xdr:rowOff>
    </xdr:to>
    <xdr:cxnSp macro="">
      <xdr:nvCxnSpPr>
        <xdr:cNvPr id="188" name="直線コネクタ 187"/>
        <xdr:cNvCxnSpPr/>
      </xdr:nvCxnSpPr>
      <xdr:spPr>
        <a:xfrm>
          <a:off x="3987800" y="9438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24130</xdr:rowOff>
    </xdr:to>
    <xdr:cxnSp macro="">
      <xdr:nvCxnSpPr>
        <xdr:cNvPr id="191" name="直線コネクタ 190"/>
        <xdr:cNvCxnSpPr/>
      </xdr:nvCxnSpPr>
      <xdr:spPr>
        <a:xfrm flipV="1">
          <a:off x="3098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31750</xdr:rowOff>
    </xdr:to>
    <xdr:cxnSp macro="">
      <xdr:nvCxnSpPr>
        <xdr:cNvPr id="194" name="直線コネクタ 193"/>
        <xdr:cNvCxnSpPr/>
      </xdr:nvCxnSpPr>
      <xdr:spPr>
        <a:xfrm flipV="1">
          <a:off x="2209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6" name="テキスト ボックス 195"/>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157480</xdr:rowOff>
    </xdr:from>
    <xdr:to>
      <xdr:col>11</xdr:col>
      <xdr:colOff>9525</xdr:colOff>
      <xdr:row>55</xdr:row>
      <xdr:rowOff>31750</xdr:rowOff>
    </xdr:to>
    <xdr:cxnSp macro="">
      <xdr:nvCxnSpPr>
        <xdr:cNvPr id="197" name="直線コネクタ 196"/>
        <xdr:cNvCxnSpPr/>
      </xdr:nvCxnSpPr>
      <xdr:spPr>
        <a:xfrm>
          <a:off x="1320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7" name="楕円 206"/>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08" name="扶助費該当値テキスト"/>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129540</xdr:rowOff>
    </xdr:from>
    <xdr:to>
      <xdr:col>20</xdr:col>
      <xdr:colOff>38100</xdr:colOff>
      <xdr:row>55</xdr:row>
      <xdr:rowOff>59690</xdr:rowOff>
    </xdr:to>
    <xdr:sp macro="" textlink="">
      <xdr:nvSpPr>
        <xdr:cNvPr id="209" name="楕円 208"/>
        <xdr:cNvSpPr/>
      </xdr:nvSpPr>
      <xdr:spPr>
        <a:xfrm>
          <a:off x="3937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69867</xdr:rowOff>
    </xdr:from>
    <xdr:ext cx="736600" cy="259045"/>
    <xdr:sp macro="" textlink="">
      <xdr:nvSpPr>
        <xdr:cNvPr id="210" name="テキスト ボックス 209"/>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11" name="楕円 210"/>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2" name="テキスト ボックス 211"/>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106680</xdr:rowOff>
    </xdr:from>
    <xdr:to>
      <xdr:col>6</xdr:col>
      <xdr:colOff>171450</xdr:colOff>
      <xdr:row>55</xdr:row>
      <xdr:rowOff>36830</xdr:rowOff>
    </xdr:to>
    <xdr:sp macro="" textlink="">
      <xdr:nvSpPr>
        <xdr:cNvPr id="215" name="楕円 214"/>
        <xdr:cNvSpPr/>
      </xdr:nvSpPr>
      <xdr:spPr>
        <a:xfrm>
          <a:off x="1270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47007</xdr:rowOff>
    </xdr:from>
    <xdr:ext cx="762000" cy="259045"/>
    <xdr:sp macro="" textlink="">
      <xdr:nvSpPr>
        <xdr:cNvPr id="216" name="テキスト ボックス 215"/>
        <xdr:cNvSpPr txBox="1"/>
      </xdr:nvSpPr>
      <xdr:spPr>
        <a:xfrm>
          <a:off x="939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被保険者の増加により介護保険事業等への繰出金が増加傾向にあるため、引き続き医療・介護給付費の抑制を図るなど、税収を主な財源とする普通会計の負担額を減らしていくよう努める。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102507</xdr:rowOff>
    </xdr:to>
    <xdr:cxnSp macro="">
      <xdr:nvCxnSpPr>
        <xdr:cNvPr id="251" name="直線コネクタ 250"/>
        <xdr:cNvCxnSpPr/>
      </xdr:nvCxnSpPr>
      <xdr:spPr>
        <a:xfrm>
          <a:off x="15671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80735</xdr:rowOff>
    </xdr:to>
    <xdr:cxnSp macro="">
      <xdr:nvCxnSpPr>
        <xdr:cNvPr id="254" name="直線コネクタ 253"/>
        <xdr:cNvCxnSpPr/>
      </xdr:nvCxnSpPr>
      <xdr:spPr>
        <a:xfrm>
          <a:off x="14782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129722</xdr:rowOff>
    </xdr:to>
    <xdr:cxnSp macro="">
      <xdr:nvCxnSpPr>
        <xdr:cNvPr id="257" name="直線コネクタ 256"/>
        <xdr:cNvCxnSpPr/>
      </xdr:nvCxnSpPr>
      <xdr:spPr>
        <a:xfrm flipV="1">
          <a:off x="13893800" y="9842500"/>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129722</xdr:rowOff>
    </xdr:to>
    <xdr:cxnSp macro="">
      <xdr:nvCxnSpPr>
        <xdr:cNvPr id="260" name="直線コネクタ 259"/>
        <xdr:cNvCxnSpPr/>
      </xdr:nvCxnSpPr>
      <xdr:spPr>
        <a:xfrm>
          <a:off x="13004800" y="10125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78922</xdr:rowOff>
    </xdr:from>
    <xdr:to>
      <xdr:col>69</xdr:col>
      <xdr:colOff>142875</xdr:colOff>
      <xdr:row>60</xdr:row>
      <xdr:rowOff>9072</xdr:rowOff>
    </xdr:to>
    <xdr:sp macro="" textlink="">
      <xdr:nvSpPr>
        <xdr:cNvPr id="276" name="楕円 275"/>
        <xdr:cNvSpPr/>
      </xdr:nvSpPr>
      <xdr:spPr>
        <a:xfrm>
          <a:off x="13843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165299</xdr:rowOff>
    </xdr:from>
    <xdr:ext cx="762000" cy="259045"/>
    <xdr:sp macro="" textlink="">
      <xdr:nvSpPr>
        <xdr:cNvPr id="277" name="テキスト ボックス 276"/>
        <xdr:cNvSpPr txBox="1"/>
      </xdr:nvSpPr>
      <xdr:spPr>
        <a:xfrm>
          <a:off x="13512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補助金の交付については、適宜見直しを行う等、引き続き適正な執行に努める。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41</xdr:row>
      <xdr:rowOff>107950</xdr:rowOff>
    </xdr:to>
    <xdr:cxnSp macro="">
      <xdr:nvCxnSpPr>
        <xdr:cNvPr id="306" name="直線コネクタ 305"/>
        <xdr:cNvCxnSpPr/>
      </xdr:nvCxnSpPr>
      <xdr:spPr>
        <a:xfrm flipV="1">
          <a:off x="16510000" y="5918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7"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8" name="直線コネクタ 307"/>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09" name="補助費等最大値テキスト"/>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0" name="直線コネクタ 309"/>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85090</xdr:rowOff>
    </xdr:to>
    <xdr:cxnSp macro="">
      <xdr:nvCxnSpPr>
        <xdr:cNvPr id="311" name="直線コネクタ 310"/>
        <xdr:cNvCxnSpPr/>
      </xdr:nvCxnSpPr>
      <xdr:spPr>
        <a:xfrm flipV="1">
          <a:off x="15671800" y="6040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12"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3" name="フローチャート: 判断 312"/>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92710</xdr:rowOff>
    </xdr:to>
    <xdr:cxnSp macro="">
      <xdr:nvCxnSpPr>
        <xdr:cNvPr id="314" name="直線コネクタ 313"/>
        <xdr:cNvCxnSpPr/>
      </xdr:nvCxnSpPr>
      <xdr:spPr>
        <a:xfrm flipV="1">
          <a:off x="14782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5" name="フローチャート: 判断 314"/>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6" name="テキスト ボックス 315"/>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35</xdr:row>
      <xdr:rowOff>92710</xdr:rowOff>
    </xdr:to>
    <xdr:cxnSp macro="">
      <xdr:nvCxnSpPr>
        <xdr:cNvPr id="317" name="直線コネクタ 316"/>
        <xdr:cNvCxnSpPr/>
      </xdr:nvCxnSpPr>
      <xdr:spPr>
        <a:xfrm>
          <a:off x="13893800" y="5864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73660</xdr:rowOff>
    </xdr:to>
    <xdr:cxnSp macro="">
      <xdr:nvCxnSpPr>
        <xdr:cNvPr id="320" name="直線コネクタ 319"/>
        <xdr:cNvCxnSpPr/>
      </xdr:nvCxnSpPr>
      <xdr:spPr>
        <a:xfrm flipV="1">
          <a:off x="13004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21" name="フローチャート: 判断 320"/>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2" name="テキスト ボックス 321"/>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3" name="フローチャート: 判断 322"/>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4" name="テキスト ボックス 323"/>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0" name="楕円 329"/>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68597</xdr:rowOff>
    </xdr:from>
    <xdr:ext cx="762000" cy="259045"/>
    <xdr:sp macro="" textlink="">
      <xdr:nvSpPr>
        <xdr:cNvPr id="331" name="補助費等該当値テキスト"/>
        <xdr:cNvSpPr txBox="1"/>
      </xdr:nvSpPr>
      <xdr:spPr>
        <a:xfrm>
          <a:off x="16598900" y="589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32" name="楕円 331"/>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33" name="テキスト ボックス 332"/>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4" name="楕円 333"/>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5" name="テキスト ボックス 334"/>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6" name="楕円 335"/>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7" name="テキスト ボックス 336"/>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38" name="楕円 337"/>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134637</xdr:rowOff>
    </xdr:from>
    <xdr:ext cx="762000" cy="259045"/>
    <xdr:sp macro="" textlink="">
      <xdr:nvSpPr>
        <xdr:cNvPr id="339" name="テキスト ボックス 338"/>
        <xdr:cNvSpPr txBox="1"/>
      </xdr:nvSpPr>
      <xdr:spPr>
        <a:xfrm>
          <a:off x="12623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従来から臨時財政対策債の発行を極力抑えることで公債費の増加を抑制しているが、今後も公債費の増加が予測される。</a:t>
          </a:r>
        </a:p>
        <a:p>
          <a:r>
            <a:rPr kumimoji="1" lang="ja-JP" altLang="en-US" sz="1300">
              <a:latin typeface="ＭＳ Ｐゴシック" panose="020B0600070205080204" pitchFamily="50" charset="-128"/>
              <a:ea typeface="ＭＳ Ｐゴシック" panose="020B0600070205080204" pitchFamily="50" charset="-128"/>
            </a:rPr>
            <a:t>　将来世代への負担軽減を図るため、「多治見市健全な財政に関する条例」に基づく「財政向上指針」に沿って減債基金への積立てを行う等、財政の健全化に努める。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7" name="直線コネクタ 366"/>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69850</xdr:rowOff>
    </xdr:to>
    <xdr:cxnSp macro="">
      <xdr:nvCxnSpPr>
        <xdr:cNvPr id="372" name="直線コネクタ 371"/>
        <xdr:cNvCxnSpPr/>
      </xdr:nvCxnSpPr>
      <xdr:spPr>
        <a:xfrm flipV="1">
          <a:off x="3987800" y="13241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3"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4" name="フローチャート: 判断 373"/>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138430</xdr:rowOff>
    </xdr:to>
    <xdr:cxnSp macro="">
      <xdr:nvCxnSpPr>
        <xdr:cNvPr id="375" name="直線コネクタ 374"/>
        <xdr:cNvCxnSpPr/>
      </xdr:nvCxnSpPr>
      <xdr:spPr>
        <a:xfrm flipV="1">
          <a:off x="3098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138430</xdr:rowOff>
    </xdr:to>
    <xdr:cxnSp macro="">
      <xdr:nvCxnSpPr>
        <xdr:cNvPr id="378" name="直線コネクタ 377"/>
        <xdr:cNvCxnSpPr/>
      </xdr:nvCxnSpPr>
      <xdr:spPr>
        <a:xfrm>
          <a:off x="2209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9" name="フローチャート: 判断 378"/>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80" name="テキスト ボックス 379"/>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78</xdr:row>
      <xdr:rowOff>5080</xdr:rowOff>
    </xdr:to>
    <xdr:cxnSp macro="">
      <xdr:nvCxnSpPr>
        <xdr:cNvPr id="381" name="直線コネクタ 380"/>
        <xdr:cNvCxnSpPr/>
      </xdr:nvCxnSpPr>
      <xdr:spPr>
        <a:xfrm flipV="1">
          <a:off x="1320800" y="13286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2" name="フローチャート: 判断 381"/>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3" name="テキスト ボックス 382"/>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4" name="フローチャート: 判断 383"/>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5" name="テキスト ボックス 384"/>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94" name="テキスト ボックス 39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34289</xdr:rowOff>
    </xdr:from>
    <xdr:to>
      <xdr:col>11</xdr:col>
      <xdr:colOff>60325</xdr:colOff>
      <xdr:row>77</xdr:row>
      <xdr:rowOff>135889</xdr:rowOff>
    </xdr:to>
    <xdr:sp macro="" textlink="">
      <xdr:nvSpPr>
        <xdr:cNvPr id="397" name="楕円 396"/>
        <xdr:cNvSpPr/>
      </xdr:nvSpPr>
      <xdr:spPr>
        <a:xfrm>
          <a:off x="2159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120666</xdr:rowOff>
    </xdr:from>
    <xdr:ext cx="762000" cy="259045"/>
    <xdr:sp macro="" textlink="">
      <xdr:nvSpPr>
        <xdr:cNvPr id="398" name="テキスト ボックス 397"/>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9" name="楕円 398"/>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400" name="テキスト ボックス 399"/>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扶助費とその他についてはポイントが増加しているものの、公債費以外に係る経常収支比率は前年度より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引き続き経常経費充当一般財源を抑制することで、健全な財政運営に努める。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6" name="直線コネクタ 425"/>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7"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8" name="直線コネクタ 427"/>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145287</xdr:rowOff>
    </xdr:to>
    <xdr:cxnSp macro="">
      <xdr:nvCxnSpPr>
        <xdr:cNvPr id="431" name="直線コネクタ 430"/>
        <xdr:cNvCxnSpPr/>
      </xdr:nvCxnSpPr>
      <xdr:spPr>
        <a:xfrm flipV="1">
          <a:off x="15671800" y="13097763"/>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2"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3" name="フローチャート: 判断 432"/>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76</xdr:row>
      <xdr:rowOff>145287</xdr:rowOff>
    </xdr:to>
    <xdr:cxnSp macro="">
      <xdr:nvCxnSpPr>
        <xdr:cNvPr id="434" name="直線コネクタ 433"/>
        <xdr:cNvCxnSpPr/>
      </xdr:nvCxnSpPr>
      <xdr:spPr>
        <a:xfrm>
          <a:off x="14782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5" name="フローチャート: 判断 434"/>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6" name="テキスト ボックス 435"/>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122428</xdr:rowOff>
    </xdr:to>
    <xdr:cxnSp macro="">
      <xdr:nvCxnSpPr>
        <xdr:cNvPr id="437" name="直線コネクタ 436"/>
        <xdr:cNvCxnSpPr/>
      </xdr:nvCxnSpPr>
      <xdr:spPr>
        <a:xfrm>
          <a:off x="13893800" y="13111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8" name="フローチャート: 判断 437"/>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9" name="テキスト ボックス 438"/>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81280</xdr:rowOff>
    </xdr:to>
    <xdr:cxnSp macro="">
      <xdr:nvCxnSpPr>
        <xdr:cNvPr id="440" name="直線コネクタ 439"/>
        <xdr:cNvCxnSpPr/>
      </xdr:nvCxnSpPr>
      <xdr:spPr>
        <a:xfrm>
          <a:off x="13004800" y="13106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1" name="フローチャート: 判断 440"/>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2" name="テキスト ボックス 441"/>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3" name="フローチャート: 判断 442"/>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4" name="テキスト ボックス 443"/>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50" name="楕円 449"/>
        <xdr:cNvSpPr/>
      </xdr:nvSpPr>
      <xdr:spPr>
        <a:xfrm>
          <a:off x="16459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33291</xdr:rowOff>
    </xdr:from>
    <xdr:ext cx="762000" cy="259045"/>
    <xdr:sp macro="" textlink="">
      <xdr:nvSpPr>
        <xdr:cNvPr id="451" name="公債費以外該当値テキスト"/>
        <xdr:cNvSpPr txBox="1"/>
      </xdr:nvSpPr>
      <xdr:spPr>
        <a:xfrm>
          <a:off x="16598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2" name="楕円 451"/>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53" name="テキスト ボックス 452"/>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4" name="楕円 453"/>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5" name="テキスト ボックス 454"/>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6" name="楕円 455"/>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7" name="テキスト ボックス 456"/>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8" name="楕円 457"/>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9" name="テキスト ボックス 458"/>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3347</xdr:rowOff>
    </xdr:from>
    <xdr:to>
      <xdr:col>29</xdr:col>
      <xdr:colOff>127000</xdr:colOff>
      <xdr:row>17</xdr:row>
      <xdr:rowOff>67783</xdr:rowOff>
    </xdr:to>
    <xdr:cxnSp macro="">
      <xdr:nvCxnSpPr>
        <xdr:cNvPr id="54" name="直線コネクタ 53"/>
        <xdr:cNvCxnSpPr/>
      </xdr:nvCxnSpPr>
      <xdr:spPr bwMode="auto">
        <a:xfrm flipV="1">
          <a:off x="5003800" y="2965622"/>
          <a:ext cx="647700" cy="64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60353</xdr:rowOff>
    </xdr:from>
    <xdr:to>
      <xdr:col>26</xdr:col>
      <xdr:colOff>50800</xdr:colOff>
      <xdr:row>17</xdr:row>
      <xdr:rowOff>67783</xdr:rowOff>
    </xdr:to>
    <xdr:cxnSp macro="">
      <xdr:nvCxnSpPr>
        <xdr:cNvPr id="57" name="直線コネクタ 56"/>
        <xdr:cNvCxnSpPr/>
      </xdr:nvCxnSpPr>
      <xdr:spPr bwMode="auto">
        <a:xfrm>
          <a:off x="4305300" y="3022628"/>
          <a:ext cx="698500" cy="7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60353</xdr:rowOff>
    </xdr:from>
    <xdr:to>
      <xdr:col>22</xdr:col>
      <xdr:colOff>114300</xdr:colOff>
      <xdr:row>17</xdr:row>
      <xdr:rowOff>107788</xdr:rowOff>
    </xdr:to>
    <xdr:cxnSp macro="">
      <xdr:nvCxnSpPr>
        <xdr:cNvPr id="60" name="直線コネクタ 59"/>
        <xdr:cNvCxnSpPr/>
      </xdr:nvCxnSpPr>
      <xdr:spPr bwMode="auto">
        <a:xfrm flipV="1">
          <a:off x="3606800" y="3022628"/>
          <a:ext cx="6985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107788</xdr:rowOff>
    </xdr:from>
    <xdr:to>
      <xdr:col>18</xdr:col>
      <xdr:colOff>177800</xdr:colOff>
      <xdr:row>17</xdr:row>
      <xdr:rowOff>122075</xdr:rowOff>
    </xdr:to>
    <xdr:cxnSp macro="">
      <xdr:nvCxnSpPr>
        <xdr:cNvPr id="63" name="直線コネクタ 62"/>
        <xdr:cNvCxnSpPr/>
      </xdr:nvCxnSpPr>
      <xdr:spPr bwMode="auto">
        <a:xfrm flipV="1">
          <a:off x="2908300" y="3070063"/>
          <a:ext cx="698500" cy="1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123997</xdr:rowOff>
    </xdr:from>
    <xdr:to>
      <xdr:col>29</xdr:col>
      <xdr:colOff>177800</xdr:colOff>
      <xdr:row>17</xdr:row>
      <xdr:rowOff>54147</xdr:rowOff>
    </xdr:to>
    <xdr:sp macro="" textlink="">
      <xdr:nvSpPr>
        <xdr:cNvPr id="73" name="楕円 72"/>
        <xdr:cNvSpPr/>
      </xdr:nvSpPr>
      <xdr:spPr bwMode="auto">
        <a:xfrm>
          <a:off x="5600700" y="2914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96074</xdr:rowOff>
    </xdr:from>
    <xdr:ext cx="762000" cy="259045"/>
    <xdr:sp macro="" textlink="">
      <xdr:nvSpPr>
        <xdr:cNvPr id="74" name="人口1人当たり決算額の推移該当値テキスト130"/>
        <xdr:cNvSpPr txBox="1"/>
      </xdr:nvSpPr>
      <xdr:spPr>
        <a:xfrm>
          <a:off x="5740400" y="288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16983</xdr:rowOff>
    </xdr:from>
    <xdr:to>
      <xdr:col>26</xdr:col>
      <xdr:colOff>101600</xdr:colOff>
      <xdr:row>17</xdr:row>
      <xdr:rowOff>118583</xdr:rowOff>
    </xdr:to>
    <xdr:sp macro="" textlink="">
      <xdr:nvSpPr>
        <xdr:cNvPr id="75" name="楕円 74"/>
        <xdr:cNvSpPr/>
      </xdr:nvSpPr>
      <xdr:spPr bwMode="auto">
        <a:xfrm>
          <a:off x="4953000" y="2979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103360</xdr:rowOff>
    </xdr:from>
    <xdr:ext cx="736600" cy="259045"/>
    <xdr:sp macro="" textlink="">
      <xdr:nvSpPr>
        <xdr:cNvPr id="76" name="テキスト ボックス 75"/>
        <xdr:cNvSpPr txBox="1"/>
      </xdr:nvSpPr>
      <xdr:spPr>
        <a:xfrm>
          <a:off x="4622800" y="3065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9553</xdr:rowOff>
    </xdr:from>
    <xdr:to>
      <xdr:col>22</xdr:col>
      <xdr:colOff>165100</xdr:colOff>
      <xdr:row>17</xdr:row>
      <xdr:rowOff>111153</xdr:rowOff>
    </xdr:to>
    <xdr:sp macro="" textlink="">
      <xdr:nvSpPr>
        <xdr:cNvPr id="77" name="楕円 76"/>
        <xdr:cNvSpPr/>
      </xdr:nvSpPr>
      <xdr:spPr bwMode="auto">
        <a:xfrm>
          <a:off x="4254500" y="297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95930</xdr:rowOff>
    </xdr:from>
    <xdr:ext cx="762000" cy="259045"/>
    <xdr:sp macro="" textlink="">
      <xdr:nvSpPr>
        <xdr:cNvPr id="78" name="テキスト ボックス 77"/>
        <xdr:cNvSpPr txBox="1"/>
      </xdr:nvSpPr>
      <xdr:spPr>
        <a:xfrm>
          <a:off x="3924300" y="30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56988</xdr:rowOff>
    </xdr:from>
    <xdr:to>
      <xdr:col>19</xdr:col>
      <xdr:colOff>38100</xdr:colOff>
      <xdr:row>17</xdr:row>
      <xdr:rowOff>158588</xdr:rowOff>
    </xdr:to>
    <xdr:sp macro="" textlink="">
      <xdr:nvSpPr>
        <xdr:cNvPr id="79" name="楕円 78"/>
        <xdr:cNvSpPr/>
      </xdr:nvSpPr>
      <xdr:spPr bwMode="auto">
        <a:xfrm>
          <a:off x="3556000" y="301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143365</xdr:rowOff>
    </xdr:from>
    <xdr:ext cx="762000" cy="259045"/>
    <xdr:sp macro="" textlink="">
      <xdr:nvSpPr>
        <xdr:cNvPr id="80" name="テキスト ボックス 79"/>
        <xdr:cNvSpPr txBox="1"/>
      </xdr:nvSpPr>
      <xdr:spPr>
        <a:xfrm>
          <a:off x="3225800" y="310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71275</xdr:rowOff>
    </xdr:from>
    <xdr:to>
      <xdr:col>15</xdr:col>
      <xdr:colOff>101600</xdr:colOff>
      <xdr:row>18</xdr:row>
      <xdr:rowOff>1425</xdr:rowOff>
    </xdr:to>
    <xdr:sp macro="" textlink="">
      <xdr:nvSpPr>
        <xdr:cNvPr id="81" name="楕円 80"/>
        <xdr:cNvSpPr/>
      </xdr:nvSpPr>
      <xdr:spPr bwMode="auto">
        <a:xfrm>
          <a:off x="2857500" y="3033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157652</xdr:rowOff>
    </xdr:from>
    <xdr:ext cx="762000" cy="259045"/>
    <xdr:sp macro="" textlink="">
      <xdr:nvSpPr>
        <xdr:cNvPr id="82" name="テキスト ボックス 81"/>
        <xdr:cNvSpPr txBox="1"/>
      </xdr:nvSpPr>
      <xdr:spPr>
        <a:xfrm>
          <a:off x="2527300" y="31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338231</xdr:rowOff>
    </xdr:from>
    <xdr:ext cx="762000" cy="259045"/>
    <xdr:sp macro="" textlink="">
      <xdr:nvSpPr>
        <xdr:cNvPr id="111" name="人口1人当たり決算額の推移最小値テキスト445"/>
        <xdr:cNvSpPr txBox="1"/>
      </xdr:nvSpPr>
      <xdr:spPr>
        <a:xfrm>
          <a:off x="5740400" y="746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328054</xdr:rowOff>
    </xdr:from>
    <xdr:to>
      <xdr:col>29</xdr:col>
      <xdr:colOff>127000</xdr:colOff>
      <xdr:row>38</xdr:row>
      <xdr:rowOff>33845</xdr:rowOff>
    </xdr:to>
    <xdr:cxnSp macro="">
      <xdr:nvCxnSpPr>
        <xdr:cNvPr id="115" name="直線コネクタ 114"/>
        <xdr:cNvCxnSpPr/>
      </xdr:nvCxnSpPr>
      <xdr:spPr bwMode="auto">
        <a:xfrm flipV="1">
          <a:off x="5003800" y="7452754"/>
          <a:ext cx="6477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284163</xdr:rowOff>
    </xdr:from>
    <xdr:to>
      <xdr:col>26</xdr:col>
      <xdr:colOff>50800</xdr:colOff>
      <xdr:row>38</xdr:row>
      <xdr:rowOff>33845</xdr:rowOff>
    </xdr:to>
    <xdr:cxnSp macro="">
      <xdr:nvCxnSpPr>
        <xdr:cNvPr id="118" name="直線コネクタ 117"/>
        <xdr:cNvCxnSpPr/>
      </xdr:nvCxnSpPr>
      <xdr:spPr bwMode="auto">
        <a:xfrm>
          <a:off x="43053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235509</xdr:rowOff>
    </xdr:from>
    <xdr:to>
      <xdr:col>22</xdr:col>
      <xdr:colOff>114300</xdr:colOff>
      <xdr:row>37</xdr:row>
      <xdr:rowOff>284163</xdr:rowOff>
    </xdr:to>
    <xdr:cxnSp macro="">
      <xdr:nvCxnSpPr>
        <xdr:cNvPr id="121" name="直線コネクタ 120"/>
        <xdr:cNvCxnSpPr/>
      </xdr:nvCxnSpPr>
      <xdr:spPr bwMode="auto">
        <a:xfrm>
          <a:off x="3606800" y="7360209"/>
          <a:ext cx="698500" cy="4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231089</xdr:rowOff>
    </xdr:from>
    <xdr:to>
      <xdr:col>18</xdr:col>
      <xdr:colOff>177800</xdr:colOff>
      <xdr:row>37</xdr:row>
      <xdr:rowOff>235509</xdr:rowOff>
    </xdr:to>
    <xdr:cxnSp macro="">
      <xdr:nvCxnSpPr>
        <xdr:cNvPr id="124" name="直線コネクタ 123"/>
        <xdr:cNvCxnSpPr/>
      </xdr:nvCxnSpPr>
      <xdr:spPr bwMode="auto">
        <a:xfrm>
          <a:off x="2908300" y="7355789"/>
          <a:ext cx="698500" cy="4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277254</xdr:rowOff>
    </xdr:from>
    <xdr:to>
      <xdr:col>29</xdr:col>
      <xdr:colOff>177800</xdr:colOff>
      <xdr:row>38</xdr:row>
      <xdr:rowOff>35954</xdr:rowOff>
    </xdr:to>
    <xdr:sp macro="" textlink="">
      <xdr:nvSpPr>
        <xdr:cNvPr id="134" name="楕円 133"/>
        <xdr:cNvSpPr/>
      </xdr:nvSpPr>
      <xdr:spPr bwMode="auto">
        <a:xfrm>
          <a:off x="56007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185831</xdr:rowOff>
    </xdr:from>
    <xdr:ext cx="762000" cy="259045"/>
    <xdr:sp macro="" textlink="">
      <xdr:nvSpPr>
        <xdr:cNvPr id="135" name="人口1人当たり決算額の推移該当値テキスト445"/>
        <xdr:cNvSpPr txBox="1"/>
      </xdr:nvSpPr>
      <xdr:spPr>
        <a:xfrm>
          <a:off x="5740400" y="731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325945</xdr:rowOff>
    </xdr:from>
    <xdr:to>
      <xdr:col>26</xdr:col>
      <xdr:colOff>101600</xdr:colOff>
      <xdr:row>38</xdr:row>
      <xdr:rowOff>84645</xdr:rowOff>
    </xdr:to>
    <xdr:sp macro="" textlink="">
      <xdr:nvSpPr>
        <xdr:cNvPr id="136" name="楕円 135"/>
        <xdr:cNvSpPr/>
      </xdr:nvSpPr>
      <xdr:spPr bwMode="auto">
        <a:xfrm>
          <a:off x="4953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69422</xdr:rowOff>
    </xdr:from>
    <xdr:ext cx="736600" cy="259045"/>
    <xdr:sp macro="" textlink="">
      <xdr:nvSpPr>
        <xdr:cNvPr id="137" name="テキスト ボックス 136"/>
        <xdr:cNvSpPr txBox="1"/>
      </xdr:nvSpPr>
      <xdr:spPr>
        <a:xfrm>
          <a:off x="4622800" y="753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233363</xdr:rowOff>
    </xdr:from>
    <xdr:to>
      <xdr:col>22</xdr:col>
      <xdr:colOff>165100</xdr:colOff>
      <xdr:row>37</xdr:row>
      <xdr:rowOff>334963</xdr:rowOff>
    </xdr:to>
    <xdr:sp macro="" textlink="">
      <xdr:nvSpPr>
        <xdr:cNvPr id="138" name="楕円 137"/>
        <xdr:cNvSpPr/>
      </xdr:nvSpPr>
      <xdr:spPr bwMode="auto">
        <a:xfrm>
          <a:off x="42545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319740</xdr:rowOff>
    </xdr:from>
    <xdr:ext cx="762000" cy="259045"/>
    <xdr:sp macro="" textlink="">
      <xdr:nvSpPr>
        <xdr:cNvPr id="139" name="テキスト ボックス 138"/>
        <xdr:cNvSpPr txBox="1"/>
      </xdr:nvSpPr>
      <xdr:spPr>
        <a:xfrm>
          <a:off x="39243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184709</xdr:rowOff>
    </xdr:from>
    <xdr:to>
      <xdr:col>19</xdr:col>
      <xdr:colOff>38100</xdr:colOff>
      <xdr:row>37</xdr:row>
      <xdr:rowOff>286309</xdr:rowOff>
    </xdr:to>
    <xdr:sp macro="" textlink="">
      <xdr:nvSpPr>
        <xdr:cNvPr id="140" name="楕円 139"/>
        <xdr:cNvSpPr/>
      </xdr:nvSpPr>
      <xdr:spPr bwMode="auto">
        <a:xfrm>
          <a:off x="3556000" y="73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271086</xdr:rowOff>
    </xdr:from>
    <xdr:ext cx="762000" cy="259045"/>
    <xdr:sp macro="" textlink="">
      <xdr:nvSpPr>
        <xdr:cNvPr id="141" name="テキスト ボックス 140"/>
        <xdr:cNvSpPr txBox="1"/>
      </xdr:nvSpPr>
      <xdr:spPr>
        <a:xfrm>
          <a:off x="3225800" y="73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180289</xdr:rowOff>
    </xdr:from>
    <xdr:to>
      <xdr:col>15</xdr:col>
      <xdr:colOff>101600</xdr:colOff>
      <xdr:row>37</xdr:row>
      <xdr:rowOff>281889</xdr:rowOff>
    </xdr:to>
    <xdr:sp macro="" textlink="">
      <xdr:nvSpPr>
        <xdr:cNvPr id="142" name="楕円 141"/>
        <xdr:cNvSpPr/>
      </xdr:nvSpPr>
      <xdr:spPr bwMode="auto">
        <a:xfrm>
          <a:off x="2857500" y="7304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266666</xdr:rowOff>
    </xdr:from>
    <xdr:ext cx="762000" cy="259045"/>
    <xdr:sp macro="" textlink="">
      <xdr:nvSpPr>
        <xdr:cNvPr id="143" name="テキスト ボックス 142"/>
        <xdr:cNvSpPr txBox="1"/>
      </xdr:nvSpPr>
      <xdr:spPr>
        <a:xfrm>
          <a:off x="2527300" y="739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127767</xdr:rowOff>
    </xdr:from>
    <xdr:to>
      <xdr:col>24</xdr:col>
      <xdr:colOff>63500</xdr:colOff>
      <xdr:row>36</xdr:row>
      <xdr:rowOff>8758</xdr:rowOff>
    </xdr:to>
    <xdr:cxnSp macro="">
      <xdr:nvCxnSpPr>
        <xdr:cNvPr id="59" name="直線コネクタ 58"/>
        <xdr:cNvCxnSpPr/>
      </xdr:nvCxnSpPr>
      <xdr:spPr>
        <a:xfrm flipV="1">
          <a:off x="3797300" y="6128517"/>
          <a:ext cx="8382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8758</xdr:rowOff>
    </xdr:from>
    <xdr:to>
      <xdr:col>19</xdr:col>
      <xdr:colOff>177800</xdr:colOff>
      <xdr:row>36</xdr:row>
      <xdr:rowOff>104793</xdr:rowOff>
    </xdr:to>
    <xdr:cxnSp macro="">
      <xdr:nvCxnSpPr>
        <xdr:cNvPr id="62" name="直線コネクタ 61"/>
        <xdr:cNvCxnSpPr/>
      </xdr:nvCxnSpPr>
      <xdr:spPr>
        <a:xfrm flipV="1">
          <a:off x="2908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104793</xdr:rowOff>
    </xdr:from>
    <xdr:to>
      <xdr:col>15</xdr:col>
      <xdr:colOff>50800</xdr:colOff>
      <xdr:row>36</xdr:row>
      <xdr:rowOff>142077</xdr:rowOff>
    </xdr:to>
    <xdr:cxnSp macro="">
      <xdr:nvCxnSpPr>
        <xdr:cNvPr id="65" name="直線コネクタ 64"/>
        <xdr:cNvCxnSpPr/>
      </xdr:nvCxnSpPr>
      <xdr:spPr>
        <a:xfrm flipV="1">
          <a:off x="2019300" y="6276993"/>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113137</xdr:rowOff>
    </xdr:from>
    <xdr:to>
      <xdr:col>10</xdr:col>
      <xdr:colOff>114300</xdr:colOff>
      <xdr:row>36</xdr:row>
      <xdr:rowOff>142077</xdr:rowOff>
    </xdr:to>
    <xdr:cxnSp macro="">
      <xdr:nvCxnSpPr>
        <xdr:cNvPr id="68" name="直線コネクタ 67"/>
        <xdr:cNvCxnSpPr/>
      </xdr:nvCxnSpPr>
      <xdr:spPr>
        <a:xfrm>
          <a:off x="1130300" y="6285337"/>
          <a:ext cx="889000" cy="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76967</xdr:rowOff>
    </xdr:from>
    <xdr:to>
      <xdr:col>24</xdr:col>
      <xdr:colOff>114300</xdr:colOff>
      <xdr:row>36</xdr:row>
      <xdr:rowOff>7117</xdr:rowOff>
    </xdr:to>
    <xdr:sp macro="" textlink="">
      <xdr:nvSpPr>
        <xdr:cNvPr id="78" name="楕円 77"/>
        <xdr:cNvSpPr/>
      </xdr:nvSpPr>
      <xdr:spPr>
        <a:xfrm>
          <a:off x="45847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99844</xdr:rowOff>
    </xdr:from>
    <xdr:ext cx="534377" cy="259045"/>
    <xdr:sp macro="" textlink="">
      <xdr:nvSpPr>
        <xdr:cNvPr id="79" name="人件費該当値テキスト"/>
        <xdr:cNvSpPr txBox="1"/>
      </xdr:nvSpPr>
      <xdr:spPr>
        <a:xfrm>
          <a:off x="4686300" y="59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129408</xdr:rowOff>
    </xdr:from>
    <xdr:to>
      <xdr:col>20</xdr:col>
      <xdr:colOff>38100</xdr:colOff>
      <xdr:row>36</xdr:row>
      <xdr:rowOff>59558</xdr:rowOff>
    </xdr:to>
    <xdr:sp macro="" textlink="">
      <xdr:nvSpPr>
        <xdr:cNvPr id="80" name="楕円 79"/>
        <xdr:cNvSpPr/>
      </xdr:nvSpPr>
      <xdr:spPr>
        <a:xfrm>
          <a:off x="3746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50685</xdr:rowOff>
    </xdr:from>
    <xdr:ext cx="534377" cy="259045"/>
    <xdr:sp macro="" textlink="">
      <xdr:nvSpPr>
        <xdr:cNvPr id="81" name="テキスト ボックス 80"/>
        <xdr:cNvSpPr txBox="1"/>
      </xdr:nvSpPr>
      <xdr:spPr>
        <a:xfrm>
          <a:off x="3530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53993</xdr:rowOff>
    </xdr:from>
    <xdr:to>
      <xdr:col>15</xdr:col>
      <xdr:colOff>101600</xdr:colOff>
      <xdr:row>36</xdr:row>
      <xdr:rowOff>155593</xdr:rowOff>
    </xdr:to>
    <xdr:sp macro="" textlink="">
      <xdr:nvSpPr>
        <xdr:cNvPr id="82" name="楕円 81"/>
        <xdr:cNvSpPr/>
      </xdr:nvSpPr>
      <xdr:spPr>
        <a:xfrm>
          <a:off x="2857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146720</xdr:rowOff>
    </xdr:from>
    <xdr:ext cx="534377" cy="259045"/>
    <xdr:sp macro="" textlink="">
      <xdr:nvSpPr>
        <xdr:cNvPr id="83" name="テキスト ボックス 82"/>
        <xdr:cNvSpPr txBox="1"/>
      </xdr:nvSpPr>
      <xdr:spPr>
        <a:xfrm>
          <a:off x="2641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91277</xdr:rowOff>
    </xdr:from>
    <xdr:to>
      <xdr:col>10</xdr:col>
      <xdr:colOff>165100</xdr:colOff>
      <xdr:row>37</xdr:row>
      <xdr:rowOff>21427</xdr:rowOff>
    </xdr:to>
    <xdr:sp macro="" textlink="">
      <xdr:nvSpPr>
        <xdr:cNvPr id="84" name="楕円 83"/>
        <xdr:cNvSpPr/>
      </xdr:nvSpPr>
      <xdr:spPr>
        <a:xfrm>
          <a:off x="1968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12554</xdr:rowOff>
    </xdr:from>
    <xdr:ext cx="534377" cy="259045"/>
    <xdr:sp macro="" textlink="">
      <xdr:nvSpPr>
        <xdr:cNvPr id="85" name="テキスト ボックス 84"/>
        <xdr:cNvSpPr txBox="1"/>
      </xdr:nvSpPr>
      <xdr:spPr>
        <a:xfrm>
          <a:off x="1752111" y="6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62337</xdr:rowOff>
    </xdr:from>
    <xdr:to>
      <xdr:col>6</xdr:col>
      <xdr:colOff>38100</xdr:colOff>
      <xdr:row>36</xdr:row>
      <xdr:rowOff>163937</xdr:rowOff>
    </xdr:to>
    <xdr:sp macro="" textlink="">
      <xdr:nvSpPr>
        <xdr:cNvPr id="86" name="楕円 85"/>
        <xdr:cNvSpPr/>
      </xdr:nvSpPr>
      <xdr:spPr>
        <a:xfrm>
          <a:off x="1079500" y="623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155064</xdr:rowOff>
    </xdr:from>
    <xdr:ext cx="534377" cy="259045"/>
    <xdr:sp macro="" textlink="">
      <xdr:nvSpPr>
        <xdr:cNvPr id="87" name="テキスト ボックス 86"/>
        <xdr:cNvSpPr txBox="1"/>
      </xdr:nvSpPr>
      <xdr:spPr>
        <a:xfrm>
          <a:off x="863111" y="632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89294</xdr:rowOff>
    </xdr:from>
    <xdr:to>
      <xdr:col>24</xdr:col>
      <xdr:colOff>63500</xdr:colOff>
      <xdr:row>56</xdr:row>
      <xdr:rowOff>146539</xdr:rowOff>
    </xdr:to>
    <xdr:cxnSp macro="">
      <xdr:nvCxnSpPr>
        <xdr:cNvPr id="117" name="直線コネクタ 116"/>
        <xdr:cNvCxnSpPr/>
      </xdr:nvCxnSpPr>
      <xdr:spPr>
        <a:xfrm flipV="1">
          <a:off x="3797300" y="9690494"/>
          <a:ext cx="8382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55785</xdr:rowOff>
    </xdr:from>
    <xdr:to>
      <xdr:col>19</xdr:col>
      <xdr:colOff>177800</xdr:colOff>
      <xdr:row>56</xdr:row>
      <xdr:rowOff>146539</xdr:rowOff>
    </xdr:to>
    <xdr:cxnSp macro="">
      <xdr:nvCxnSpPr>
        <xdr:cNvPr id="120" name="直線コネクタ 119"/>
        <xdr:cNvCxnSpPr/>
      </xdr:nvCxnSpPr>
      <xdr:spPr>
        <a:xfrm>
          <a:off x="2908300" y="9656985"/>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55785</xdr:rowOff>
    </xdr:from>
    <xdr:to>
      <xdr:col>15</xdr:col>
      <xdr:colOff>50800</xdr:colOff>
      <xdr:row>56</xdr:row>
      <xdr:rowOff>155721</xdr:rowOff>
    </xdr:to>
    <xdr:cxnSp macro="">
      <xdr:nvCxnSpPr>
        <xdr:cNvPr id="123" name="直線コネクタ 122"/>
        <xdr:cNvCxnSpPr/>
      </xdr:nvCxnSpPr>
      <xdr:spPr>
        <a:xfrm flipV="1">
          <a:off x="2019300" y="9656985"/>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155721</xdr:rowOff>
    </xdr:from>
    <xdr:to>
      <xdr:col>10</xdr:col>
      <xdr:colOff>114300</xdr:colOff>
      <xdr:row>57</xdr:row>
      <xdr:rowOff>19056</xdr:rowOff>
    </xdr:to>
    <xdr:cxnSp macro="">
      <xdr:nvCxnSpPr>
        <xdr:cNvPr id="126" name="直線コネクタ 125"/>
        <xdr:cNvCxnSpPr/>
      </xdr:nvCxnSpPr>
      <xdr:spPr>
        <a:xfrm flipV="1">
          <a:off x="1130300" y="9756921"/>
          <a:ext cx="889000" cy="3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38494</xdr:rowOff>
    </xdr:from>
    <xdr:to>
      <xdr:col>24</xdr:col>
      <xdr:colOff>114300</xdr:colOff>
      <xdr:row>56</xdr:row>
      <xdr:rowOff>140094</xdr:rowOff>
    </xdr:to>
    <xdr:sp macro="" textlink="">
      <xdr:nvSpPr>
        <xdr:cNvPr id="136" name="楕円 135"/>
        <xdr:cNvSpPr/>
      </xdr:nvSpPr>
      <xdr:spPr>
        <a:xfrm>
          <a:off x="4584700" y="96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61371</xdr:rowOff>
    </xdr:from>
    <xdr:ext cx="534377" cy="259045"/>
    <xdr:sp macro="" textlink="">
      <xdr:nvSpPr>
        <xdr:cNvPr id="137" name="物件費該当値テキスト"/>
        <xdr:cNvSpPr txBox="1"/>
      </xdr:nvSpPr>
      <xdr:spPr>
        <a:xfrm>
          <a:off x="4686300" y="94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95739</xdr:rowOff>
    </xdr:from>
    <xdr:to>
      <xdr:col>20</xdr:col>
      <xdr:colOff>38100</xdr:colOff>
      <xdr:row>57</xdr:row>
      <xdr:rowOff>25889</xdr:rowOff>
    </xdr:to>
    <xdr:sp macro="" textlink="">
      <xdr:nvSpPr>
        <xdr:cNvPr id="138" name="楕円 137"/>
        <xdr:cNvSpPr/>
      </xdr:nvSpPr>
      <xdr:spPr>
        <a:xfrm>
          <a:off x="3746500" y="96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42416</xdr:rowOff>
    </xdr:from>
    <xdr:ext cx="534377" cy="259045"/>
    <xdr:sp macro="" textlink="">
      <xdr:nvSpPr>
        <xdr:cNvPr id="139" name="テキスト ボックス 138"/>
        <xdr:cNvSpPr txBox="1"/>
      </xdr:nvSpPr>
      <xdr:spPr>
        <a:xfrm>
          <a:off x="3530111" y="9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4985</xdr:rowOff>
    </xdr:from>
    <xdr:to>
      <xdr:col>15</xdr:col>
      <xdr:colOff>101600</xdr:colOff>
      <xdr:row>56</xdr:row>
      <xdr:rowOff>106585</xdr:rowOff>
    </xdr:to>
    <xdr:sp macro="" textlink="">
      <xdr:nvSpPr>
        <xdr:cNvPr id="140" name="楕円 139"/>
        <xdr:cNvSpPr/>
      </xdr:nvSpPr>
      <xdr:spPr>
        <a:xfrm>
          <a:off x="2857500" y="96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123112</xdr:rowOff>
    </xdr:from>
    <xdr:ext cx="534377" cy="259045"/>
    <xdr:sp macro="" textlink="">
      <xdr:nvSpPr>
        <xdr:cNvPr id="141" name="テキスト ボックス 140"/>
        <xdr:cNvSpPr txBox="1"/>
      </xdr:nvSpPr>
      <xdr:spPr>
        <a:xfrm>
          <a:off x="2641111" y="93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104921</xdr:rowOff>
    </xdr:from>
    <xdr:to>
      <xdr:col>10</xdr:col>
      <xdr:colOff>165100</xdr:colOff>
      <xdr:row>57</xdr:row>
      <xdr:rowOff>35071</xdr:rowOff>
    </xdr:to>
    <xdr:sp macro="" textlink="">
      <xdr:nvSpPr>
        <xdr:cNvPr id="142" name="楕円 141"/>
        <xdr:cNvSpPr/>
      </xdr:nvSpPr>
      <xdr:spPr>
        <a:xfrm>
          <a:off x="1968500" y="97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51598</xdr:rowOff>
    </xdr:from>
    <xdr:ext cx="534377" cy="259045"/>
    <xdr:sp macro="" textlink="">
      <xdr:nvSpPr>
        <xdr:cNvPr id="143" name="テキスト ボックス 142"/>
        <xdr:cNvSpPr txBox="1"/>
      </xdr:nvSpPr>
      <xdr:spPr>
        <a:xfrm>
          <a:off x="1752111" y="948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139706</xdr:rowOff>
    </xdr:from>
    <xdr:to>
      <xdr:col>6</xdr:col>
      <xdr:colOff>38100</xdr:colOff>
      <xdr:row>57</xdr:row>
      <xdr:rowOff>69856</xdr:rowOff>
    </xdr:to>
    <xdr:sp macro="" textlink="">
      <xdr:nvSpPr>
        <xdr:cNvPr id="144" name="楕円 143"/>
        <xdr:cNvSpPr/>
      </xdr:nvSpPr>
      <xdr:spPr>
        <a:xfrm>
          <a:off x="1079500" y="97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86383</xdr:rowOff>
    </xdr:from>
    <xdr:ext cx="534377" cy="259045"/>
    <xdr:sp macro="" textlink="">
      <xdr:nvSpPr>
        <xdr:cNvPr id="145" name="テキスト ボックス 144"/>
        <xdr:cNvSpPr txBox="1"/>
      </xdr:nvSpPr>
      <xdr:spPr>
        <a:xfrm>
          <a:off x="863111" y="95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137185</xdr:rowOff>
    </xdr:from>
    <xdr:to>
      <xdr:col>24</xdr:col>
      <xdr:colOff>63500</xdr:colOff>
      <xdr:row>77</xdr:row>
      <xdr:rowOff>26657</xdr:rowOff>
    </xdr:to>
    <xdr:cxnSp macro="">
      <xdr:nvCxnSpPr>
        <xdr:cNvPr id="170" name="直線コネクタ 169"/>
        <xdr:cNvCxnSpPr/>
      </xdr:nvCxnSpPr>
      <xdr:spPr>
        <a:xfrm flipV="1">
          <a:off x="3797300" y="13167385"/>
          <a:ext cx="8382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26657</xdr:rowOff>
    </xdr:from>
    <xdr:to>
      <xdr:col>19</xdr:col>
      <xdr:colOff>177800</xdr:colOff>
      <xdr:row>77</xdr:row>
      <xdr:rowOff>27915</xdr:rowOff>
    </xdr:to>
    <xdr:cxnSp macro="">
      <xdr:nvCxnSpPr>
        <xdr:cNvPr id="173" name="直線コネクタ 172"/>
        <xdr:cNvCxnSpPr/>
      </xdr:nvCxnSpPr>
      <xdr:spPr>
        <a:xfrm flipV="1">
          <a:off x="2908300" y="1322830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27915</xdr:rowOff>
    </xdr:from>
    <xdr:to>
      <xdr:col>15</xdr:col>
      <xdr:colOff>50800</xdr:colOff>
      <xdr:row>77</xdr:row>
      <xdr:rowOff>34373</xdr:rowOff>
    </xdr:to>
    <xdr:cxnSp macro="">
      <xdr:nvCxnSpPr>
        <xdr:cNvPr id="176" name="直線コネクタ 175"/>
        <xdr:cNvCxnSpPr/>
      </xdr:nvCxnSpPr>
      <xdr:spPr>
        <a:xfrm flipV="1">
          <a:off x="2019300" y="13229565"/>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34373</xdr:rowOff>
    </xdr:from>
    <xdr:to>
      <xdr:col>10</xdr:col>
      <xdr:colOff>114300</xdr:colOff>
      <xdr:row>77</xdr:row>
      <xdr:rowOff>37745</xdr:rowOff>
    </xdr:to>
    <xdr:cxnSp macro="">
      <xdr:nvCxnSpPr>
        <xdr:cNvPr id="179" name="直線コネクタ 178"/>
        <xdr:cNvCxnSpPr/>
      </xdr:nvCxnSpPr>
      <xdr:spPr>
        <a:xfrm flipV="1">
          <a:off x="1130300" y="13236023"/>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86385</xdr:rowOff>
    </xdr:from>
    <xdr:to>
      <xdr:col>24</xdr:col>
      <xdr:colOff>114300</xdr:colOff>
      <xdr:row>77</xdr:row>
      <xdr:rowOff>16535</xdr:rowOff>
    </xdr:to>
    <xdr:sp macro="" textlink="">
      <xdr:nvSpPr>
        <xdr:cNvPr id="189" name="楕円 188"/>
        <xdr:cNvSpPr/>
      </xdr:nvSpPr>
      <xdr:spPr>
        <a:xfrm>
          <a:off x="4584700" y="131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109262</xdr:rowOff>
    </xdr:from>
    <xdr:ext cx="469744" cy="259045"/>
    <xdr:sp macro="" textlink="">
      <xdr:nvSpPr>
        <xdr:cNvPr id="190" name="維持補修費該当値テキスト"/>
        <xdr:cNvSpPr txBox="1"/>
      </xdr:nvSpPr>
      <xdr:spPr>
        <a:xfrm>
          <a:off x="4686300" y="1296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147307</xdr:rowOff>
    </xdr:from>
    <xdr:to>
      <xdr:col>20</xdr:col>
      <xdr:colOff>38100</xdr:colOff>
      <xdr:row>77</xdr:row>
      <xdr:rowOff>77457</xdr:rowOff>
    </xdr:to>
    <xdr:sp macro="" textlink="">
      <xdr:nvSpPr>
        <xdr:cNvPr id="191" name="楕円 190"/>
        <xdr:cNvSpPr/>
      </xdr:nvSpPr>
      <xdr:spPr>
        <a:xfrm>
          <a:off x="3746500" y="13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68584</xdr:rowOff>
    </xdr:from>
    <xdr:ext cx="469744" cy="259045"/>
    <xdr:sp macro="" textlink="">
      <xdr:nvSpPr>
        <xdr:cNvPr id="192" name="テキスト ボックス 191"/>
        <xdr:cNvSpPr txBox="1"/>
      </xdr:nvSpPr>
      <xdr:spPr>
        <a:xfrm>
          <a:off x="3562428" y="132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148565</xdr:rowOff>
    </xdr:from>
    <xdr:to>
      <xdr:col>15</xdr:col>
      <xdr:colOff>101600</xdr:colOff>
      <xdr:row>77</xdr:row>
      <xdr:rowOff>78715</xdr:rowOff>
    </xdr:to>
    <xdr:sp macro="" textlink="">
      <xdr:nvSpPr>
        <xdr:cNvPr id="193" name="楕円 192"/>
        <xdr:cNvSpPr/>
      </xdr:nvSpPr>
      <xdr:spPr>
        <a:xfrm>
          <a:off x="2857500" y="131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69842</xdr:rowOff>
    </xdr:from>
    <xdr:ext cx="469744" cy="259045"/>
    <xdr:sp macro="" textlink="">
      <xdr:nvSpPr>
        <xdr:cNvPr id="194" name="テキスト ボックス 193"/>
        <xdr:cNvSpPr txBox="1"/>
      </xdr:nvSpPr>
      <xdr:spPr>
        <a:xfrm>
          <a:off x="2673428" y="1327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155023</xdr:rowOff>
    </xdr:from>
    <xdr:to>
      <xdr:col>10</xdr:col>
      <xdr:colOff>165100</xdr:colOff>
      <xdr:row>77</xdr:row>
      <xdr:rowOff>85173</xdr:rowOff>
    </xdr:to>
    <xdr:sp macro="" textlink="">
      <xdr:nvSpPr>
        <xdr:cNvPr id="195" name="楕円 194"/>
        <xdr:cNvSpPr/>
      </xdr:nvSpPr>
      <xdr:spPr>
        <a:xfrm>
          <a:off x="1968500" y="131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76300</xdr:rowOff>
    </xdr:from>
    <xdr:ext cx="469744" cy="259045"/>
    <xdr:sp macro="" textlink="">
      <xdr:nvSpPr>
        <xdr:cNvPr id="196" name="テキスト ボックス 195"/>
        <xdr:cNvSpPr txBox="1"/>
      </xdr:nvSpPr>
      <xdr:spPr>
        <a:xfrm>
          <a:off x="1784428" y="1327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158395</xdr:rowOff>
    </xdr:from>
    <xdr:to>
      <xdr:col>6</xdr:col>
      <xdr:colOff>38100</xdr:colOff>
      <xdr:row>77</xdr:row>
      <xdr:rowOff>88545</xdr:rowOff>
    </xdr:to>
    <xdr:sp macro="" textlink="">
      <xdr:nvSpPr>
        <xdr:cNvPr id="197" name="楕円 196"/>
        <xdr:cNvSpPr/>
      </xdr:nvSpPr>
      <xdr:spPr>
        <a:xfrm>
          <a:off x="1079500" y="131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79672</xdr:rowOff>
    </xdr:from>
    <xdr:ext cx="469744" cy="259045"/>
    <xdr:sp macro="" textlink="">
      <xdr:nvSpPr>
        <xdr:cNvPr id="198" name="テキスト ボックス 197"/>
        <xdr:cNvSpPr txBox="1"/>
      </xdr:nvSpPr>
      <xdr:spPr>
        <a:xfrm>
          <a:off x="895428" y="1328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92052</xdr:rowOff>
    </xdr:from>
    <xdr:to>
      <xdr:col>24</xdr:col>
      <xdr:colOff>63500</xdr:colOff>
      <xdr:row>98</xdr:row>
      <xdr:rowOff>87427</xdr:rowOff>
    </xdr:to>
    <xdr:cxnSp macro="">
      <xdr:nvCxnSpPr>
        <xdr:cNvPr id="228" name="直線コネクタ 227"/>
        <xdr:cNvCxnSpPr/>
      </xdr:nvCxnSpPr>
      <xdr:spPr>
        <a:xfrm flipV="1">
          <a:off x="3797300" y="16722702"/>
          <a:ext cx="8382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87427</xdr:rowOff>
    </xdr:from>
    <xdr:to>
      <xdr:col>19</xdr:col>
      <xdr:colOff>177800</xdr:colOff>
      <xdr:row>98</xdr:row>
      <xdr:rowOff>108237</xdr:rowOff>
    </xdr:to>
    <xdr:cxnSp macro="">
      <xdr:nvCxnSpPr>
        <xdr:cNvPr id="231" name="直線コネクタ 230"/>
        <xdr:cNvCxnSpPr/>
      </xdr:nvCxnSpPr>
      <xdr:spPr>
        <a:xfrm flipV="1">
          <a:off x="2908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57521</xdr:rowOff>
    </xdr:from>
    <xdr:to>
      <xdr:col>20</xdr:col>
      <xdr:colOff>38100</xdr:colOff>
      <xdr:row>96</xdr:row>
      <xdr:rowOff>159121</xdr:rowOff>
    </xdr:to>
    <xdr:sp macro="" textlink="">
      <xdr:nvSpPr>
        <xdr:cNvPr id="232" name="フローチャート: 判断 231"/>
        <xdr:cNvSpPr/>
      </xdr:nvSpPr>
      <xdr:spPr>
        <a:xfrm>
          <a:off x="3746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4198</xdr:rowOff>
    </xdr:from>
    <xdr:ext cx="599010" cy="259045"/>
    <xdr:sp macro="" textlink="">
      <xdr:nvSpPr>
        <xdr:cNvPr id="233" name="テキスト ボックス 232"/>
        <xdr:cNvSpPr txBox="1"/>
      </xdr:nvSpPr>
      <xdr:spPr>
        <a:xfrm>
          <a:off x="3497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108237</xdr:rowOff>
    </xdr:from>
    <xdr:to>
      <xdr:col>15</xdr:col>
      <xdr:colOff>50800</xdr:colOff>
      <xdr:row>98</xdr:row>
      <xdr:rowOff>136150</xdr:rowOff>
    </xdr:to>
    <xdr:cxnSp macro="">
      <xdr:nvCxnSpPr>
        <xdr:cNvPr id="234" name="直線コネクタ 233"/>
        <xdr:cNvCxnSpPr/>
      </xdr:nvCxnSpPr>
      <xdr:spPr>
        <a:xfrm flipV="1">
          <a:off x="2019300" y="16910337"/>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73371</xdr:rowOff>
    </xdr:from>
    <xdr:to>
      <xdr:col>15</xdr:col>
      <xdr:colOff>101600</xdr:colOff>
      <xdr:row>97</xdr:row>
      <xdr:rowOff>3521</xdr:rowOff>
    </xdr:to>
    <xdr:sp macro="" textlink="">
      <xdr:nvSpPr>
        <xdr:cNvPr id="235" name="フローチャート: 判断 234"/>
        <xdr:cNvSpPr/>
      </xdr:nvSpPr>
      <xdr:spPr>
        <a:xfrm>
          <a:off x="2857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20048</xdr:rowOff>
    </xdr:from>
    <xdr:ext cx="599010" cy="259045"/>
    <xdr:sp macro="" textlink="">
      <xdr:nvSpPr>
        <xdr:cNvPr id="236" name="テキスト ボックス 235"/>
        <xdr:cNvSpPr txBox="1"/>
      </xdr:nvSpPr>
      <xdr:spPr>
        <a:xfrm>
          <a:off x="2608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136150</xdr:rowOff>
    </xdr:from>
    <xdr:to>
      <xdr:col>10</xdr:col>
      <xdr:colOff>114300</xdr:colOff>
      <xdr:row>98</xdr:row>
      <xdr:rowOff>140202</xdr:rowOff>
    </xdr:to>
    <xdr:cxnSp macro="">
      <xdr:nvCxnSpPr>
        <xdr:cNvPr id="237" name="直線コネクタ 236"/>
        <xdr:cNvCxnSpPr/>
      </xdr:nvCxnSpPr>
      <xdr:spPr>
        <a:xfrm flipV="1">
          <a:off x="1130300" y="16938250"/>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114085</xdr:rowOff>
    </xdr:from>
    <xdr:to>
      <xdr:col>10</xdr:col>
      <xdr:colOff>165100</xdr:colOff>
      <xdr:row>97</xdr:row>
      <xdr:rowOff>44235</xdr:rowOff>
    </xdr:to>
    <xdr:sp macro="" textlink="">
      <xdr:nvSpPr>
        <xdr:cNvPr id="238" name="フローチャート: 判断 237"/>
        <xdr:cNvSpPr/>
      </xdr:nvSpPr>
      <xdr:spPr>
        <a:xfrm>
          <a:off x="1968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60762</xdr:rowOff>
    </xdr:from>
    <xdr:ext cx="599010" cy="259045"/>
    <xdr:sp macro="" textlink="">
      <xdr:nvSpPr>
        <xdr:cNvPr id="239" name="テキスト ボックス 238"/>
        <xdr:cNvSpPr txBox="1"/>
      </xdr:nvSpPr>
      <xdr:spPr>
        <a:xfrm>
          <a:off x="1719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116210</xdr:rowOff>
    </xdr:from>
    <xdr:to>
      <xdr:col>6</xdr:col>
      <xdr:colOff>38100</xdr:colOff>
      <xdr:row>97</xdr:row>
      <xdr:rowOff>46360</xdr:rowOff>
    </xdr:to>
    <xdr:sp macro="" textlink="">
      <xdr:nvSpPr>
        <xdr:cNvPr id="240" name="フローチャート: 判断 239"/>
        <xdr:cNvSpPr/>
      </xdr:nvSpPr>
      <xdr:spPr>
        <a:xfrm>
          <a:off x="1079500" y="165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62887</xdr:rowOff>
    </xdr:from>
    <xdr:ext cx="599010" cy="259045"/>
    <xdr:sp macro="" textlink="">
      <xdr:nvSpPr>
        <xdr:cNvPr id="241" name="テキスト ボックス 240"/>
        <xdr:cNvSpPr txBox="1"/>
      </xdr:nvSpPr>
      <xdr:spPr>
        <a:xfrm>
          <a:off x="830795" y="1635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41252</xdr:rowOff>
    </xdr:from>
    <xdr:to>
      <xdr:col>24</xdr:col>
      <xdr:colOff>114300</xdr:colOff>
      <xdr:row>97</xdr:row>
      <xdr:rowOff>142852</xdr:rowOff>
    </xdr:to>
    <xdr:sp macro="" textlink="">
      <xdr:nvSpPr>
        <xdr:cNvPr id="247" name="楕円 246"/>
        <xdr:cNvSpPr/>
      </xdr:nvSpPr>
      <xdr:spPr>
        <a:xfrm>
          <a:off x="45847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127629</xdr:rowOff>
    </xdr:from>
    <xdr:ext cx="534377" cy="259045"/>
    <xdr:sp macro="" textlink="">
      <xdr:nvSpPr>
        <xdr:cNvPr id="248" name="扶助費該当値テキスト"/>
        <xdr:cNvSpPr txBox="1"/>
      </xdr:nvSpPr>
      <xdr:spPr>
        <a:xfrm>
          <a:off x="4686300" y="165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36627</xdr:rowOff>
    </xdr:from>
    <xdr:to>
      <xdr:col>20</xdr:col>
      <xdr:colOff>38100</xdr:colOff>
      <xdr:row>98</xdr:row>
      <xdr:rowOff>138227</xdr:rowOff>
    </xdr:to>
    <xdr:sp macro="" textlink="">
      <xdr:nvSpPr>
        <xdr:cNvPr id="249" name="楕円 248"/>
        <xdr:cNvSpPr/>
      </xdr:nvSpPr>
      <xdr:spPr>
        <a:xfrm>
          <a:off x="3746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129354</xdr:rowOff>
    </xdr:from>
    <xdr:ext cx="534377" cy="259045"/>
    <xdr:sp macro="" textlink="">
      <xdr:nvSpPr>
        <xdr:cNvPr id="250" name="テキスト ボックス 249"/>
        <xdr:cNvSpPr txBox="1"/>
      </xdr:nvSpPr>
      <xdr:spPr>
        <a:xfrm>
          <a:off x="3530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57437</xdr:rowOff>
    </xdr:from>
    <xdr:to>
      <xdr:col>15</xdr:col>
      <xdr:colOff>101600</xdr:colOff>
      <xdr:row>98</xdr:row>
      <xdr:rowOff>159037</xdr:rowOff>
    </xdr:to>
    <xdr:sp macro="" textlink="">
      <xdr:nvSpPr>
        <xdr:cNvPr id="251" name="楕円 250"/>
        <xdr:cNvSpPr/>
      </xdr:nvSpPr>
      <xdr:spPr>
        <a:xfrm>
          <a:off x="2857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150164</xdr:rowOff>
    </xdr:from>
    <xdr:ext cx="534377" cy="259045"/>
    <xdr:sp macro="" textlink="">
      <xdr:nvSpPr>
        <xdr:cNvPr id="252" name="テキスト ボックス 251"/>
        <xdr:cNvSpPr txBox="1"/>
      </xdr:nvSpPr>
      <xdr:spPr>
        <a:xfrm>
          <a:off x="2641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85350</xdr:rowOff>
    </xdr:from>
    <xdr:to>
      <xdr:col>10</xdr:col>
      <xdr:colOff>165100</xdr:colOff>
      <xdr:row>99</xdr:row>
      <xdr:rowOff>15500</xdr:rowOff>
    </xdr:to>
    <xdr:sp macro="" textlink="">
      <xdr:nvSpPr>
        <xdr:cNvPr id="253" name="楕円 252"/>
        <xdr:cNvSpPr/>
      </xdr:nvSpPr>
      <xdr:spPr>
        <a:xfrm>
          <a:off x="1968500" y="16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6627</xdr:rowOff>
    </xdr:from>
    <xdr:ext cx="534377" cy="259045"/>
    <xdr:sp macro="" textlink="">
      <xdr:nvSpPr>
        <xdr:cNvPr id="254" name="テキスト ボックス 253"/>
        <xdr:cNvSpPr txBox="1"/>
      </xdr:nvSpPr>
      <xdr:spPr>
        <a:xfrm>
          <a:off x="1752111" y="1698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89402</xdr:rowOff>
    </xdr:from>
    <xdr:to>
      <xdr:col>6</xdr:col>
      <xdr:colOff>38100</xdr:colOff>
      <xdr:row>99</xdr:row>
      <xdr:rowOff>19552</xdr:rowOff>
    </xdr:to>
    <xdr:sp macro="" textlink="">
      <xdr:nvSpPr>
        <xdr:cNvPr id="255" name="楕円 254"/>
        <xdr:cNvSpPr/>
      </xdr:nvSpPr>
      <xdr:spPr>
        <a:xfrm>
          <a:off x="1079500" y="168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10679</xdr:rowOff>
    </xdr:from>
    <xdr:ext cx="534377" cy="259045"/>
    <xdr:sp macro="" textlink="">
      <xdr:nvSpPr>
        <xdr:cNvPr id="256" name="テキスト ボックス 255"/>
        <xdr:cNvSpPr txBox="1"/>
      </xdr:nvSpPr>
      <xdr:spPr>
        <a:xfrm>
          <a:off x="863111" y="169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2" name="直線コネクタ 281"/>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3" name="補助費等最小値テキスト"/>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4" name="直線コネクタ 283"/>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5" name="補助費等最大値テキスト"/>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6" name="直線コネクタ 285"/>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77129</xdr:rowOff>
    </xdr:from>
    <xdr:to>
      <xdr:col>55</xdr:col>
      <xdr:colOff>0</xdr:colOff>
      <xdr:row>37</xdr:row>
      <xdr:rowOff>139112</xdr:rowOff>
    </xdr:to>
    <xdr:cxnSp macro="">
      <xdr:nvCxnSpPr>
        <xdr:cNvPr id="287" name="直線コネクタ 286"/>
        <xdr:cNvCxnSpPr/>
      </xdr:nvCxnSpPr>
      <xdr:spPr>
        <a:xfrm>
          <a:off x="9639300" y="5392079"/>
          <a:ext cx="8382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8" name="補助費等平均値テキスト"/>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9" name="フローチャート: 判断 288"/>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77129</xdr:rowOff>
    </xdr:from>
    <xdr:to>
      <xdr:col>50</xdr:col>
      <xdr:colOff>114300</xdr:colOff>
      <xdr:row>38</xdr:row>
      <xdr:rowOff>4990</xdr:rowOff>
    </xdr:to>
    <xdr:cxnSp macro="">
      <xdr:nvCxnSpPr>
        <xdr:cNvPr id="290" name="直線コネクタ 289"/>
        <xdr:cNvCxnSpPr/>
      </xdr:nvCxnSpPr>
      <xdr:spPr>
        <a:xfrm flipV="1">
          <a:off x="8750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91" name="フローチャート: 判断 290"/>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2" name="テキスト ボックス 291"/>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4990</xdr:rowOff>
    </xdr:from>
    <xdr:to>
      <xdr:col>45</xdr:col>
      <xdr:colOff>177800</xdr:colOff>
      <xdr:row>38</xdr:row>
      <xdr:rowOff>115262</xdr:rowOff>
    </xdr:to>
    <xdr:cxnSp macro="">
      <xdr:nvCxnSpPr>
        <xdr:cNvPr id="293" name="直線コネクタ 292"/>
        <xdr:cNvCxnSpPr/>
      </xdr:nvCxnSpPr>
      <xdr:spPr>
        <a:xfrm flipV="1">
          <a:off x="7861300" y="6520090"/>
          <a:ext cx="889000" cy="1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4" name="フローチャート: 判断 293"/>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5" name="テキスト ボックス 294"/>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62488</xdr:rowOff>
    </xdr:from>
    <xdr:to>
      <xdr:col>41</xdr:col>
      <xdr:colOff>50800</xdr:colOff>
      <xdr:row>38</xdr:row>
      <xdr:rowOff>115262</xdr:rowOff>
    </xdr:to>
    <xdr:cxnSp macro="">
      <xdr:nvCxnSpPr>
        <xdr:cNvPr id="296" name="直線コネクタ 295"/>
        <xdr:cNvCxnSpPr/>
      </xdr:nvCxnSpPr>
      <xdr:spPr>
        <a:xfrm>
          <a:off x="6972300" y="6577588"/>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7" name="フローチャート: 判断 296"/>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8" name="テキスト ボックス 297"/>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9" name="フローチャート: 判断 298"/>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300" name="テキスト ボックス 299"/>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88312</xdr:rowOff>
    </xdr:from>
    <xdr:to>
      <xdr:col>55</xdr:col>
      <xdr:colOff>50800</xdr:colOff>
      <xdr:row>38</xdr:row>
      <xdr:rowOff>18462</xdr:rowOff>
    </xdr:to>
    <xdr:sp macro="" textlink="">
      <xdr:nvSpPr>
        <xdr:cNvPr id="306" name="楕円 305"/>
        <xdr:cNvSpPr/>
      </xdr:nvSpPr>
      <xdr:spPr>
        <a:xfrm>
          <a:off x="104267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3239</xdr:rowOff>
    </xdr:from>
    <xdr:ext cx="534377" cy="259045"/>
    <xdr:sp macro="" textlink="">
      <xdr:nvSpPr>
        <xdr:cNvPr id="307" name="補助費等該当値テキスト"/>
        <xdr:cNvSpPr txBox="1"/>
      </xdr:nvSpPr>
      <xdr:spPr>
        <a:xfrm>
          <a:off x="10528300" y="63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26329</xdr:rowOff>
    </xdr:from>
    <xdr:to>
      <xdr:col>50</xdr:col>
      <xdr:colOff>165100</xdr:colOff>
      <xdr:row>31</xdr:row>
      <xdr:rowOff>127929</xdr:rowOff>
    </xdr:to>
    <xdr:sp macro="" textlink="">
      <xdr:nvSpPr>
        <xdr:cNvPr id="308" name="楕円 307"/>
        <xdr:cNvSpPr/>
      </xdr:nvSpPr>
      <xdr:spPr>
        <a:xfrm>
          <a:off x="9588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119056</xdr:rowOff>
    </xdr:from>
    <xdr:ext cx="599010" cy="259045"/>
    <xdr:sp macro="" textlink="">
      <xdr:nvSpPr>
        <xdr:cNvPr id="309" name="テキスト ボックス 308"/>
        <xdr:cNvSpPr txBox="1"/>
      </xdr:nvSpPr>
      <xdr:spPr>
        <a:xfrm>
          <a:off x="9339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125639</xdr:rowOff>
    </xdr:from>
    <xdr:to>
      <xdr:col>46</xdr:col>
      <xdr:colOff>38100</xdr:colOff>
      <xdr:row>38</xdr:row>
      <xdr:rowOff>55789</xdr:rowOff>
    </xdr:to>
    <xdr:sp macro="" textlink="">
      <xdr:nvSpPr>
        <xdr:cNvPr id="310" name="楕円 309"/>
        <xdr:cNvSpPr/>
      </xdr:nvSpPr>
      <xdr:spPr>
        <a:xfrm>
          <a:off x="8699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46917</xdr:rowOff>
    </xdr:from>
    <xdr:ext cx="534377" cy="259045"/>
    <xdr:sp macro="" textlink="">
      <xdr:nvSpPr>
        <xdr:cNvPr id="311" name="テキスト ボックス 310"/>
        <xdr:cNvSpPr txBox="1"/>
      </xdr:nvSpPr>
      <xdr:spPr>
        <a:xfrm>
          <a:off x="8483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64462</xdr:rowOff>
    </xdr:from>
    <xdr:to>
      <xdr:col>41</xdr:col>
      <xdr:colOff>101600</xdr:colOff>
      <xdr:row>38</xdr:row>
      <xdr:rowOff>166062</xdr:rowOff>
    </xdr:to>
    <xdr:sp macro="" textlink="">
      <xdr:nvSpPr>
        <xdr:cNvPr id="312" name="楕円 311"/>
        <xdr:cNvSpPr/>
      </xdr:nvSpPr>
      <xdr:spPr>
        <a:xfrm>
          <a:off x="7810500" y="6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157189</xdr:rowOff>
    </xdr:from>
    <xdr:ext cx="534377" cy="259045"/>
    <xdr:sp macro="" textlink="">
      <xdr:nvSpPr>
        <xdr:cNvPr id="313" name="テキスト ボックス 312"/>
        <xdr:cNvSpPr txBox="1"/>
      </xdr:nvSpPr>
      <xdr:spPr>
        <a:xfrm>
          <a:off x="7594111" y="66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11688</xdr:rowOff>
    </xdr:from>
    <xdr:to>
      <xdr:col>36</xdr:col>
      <xdr:colOff>165100</xdr:colOff>
      <xdr:row>38</xdr:row>
      <xdr:rowOff>113288</xdr:rowOff>
    </xdr:to>
    <xdr:sp macro="" textlink="">
      <xdr:nvSpPr>
        <xdr:cNvPr id="314" name="楕円 313"/>
        <xdr:cNvSpPr/>
      </xdr:nvSpPr>
      <xdr:spPr>
        <a:xfrm>
          <a:off x="6921500" y="65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104415</xdr:rowOff>
    </xdr:from>
    <xdr:ext cx="534377" cy="259045"/>
    <xdr:sp macro="" textlink="">
      <xdr:nvSpPr>
        <xdr:cNvPr id="315" name="テキスト ボックス 314"/>
        <xdr:cNvSpPr txBox="1"/>
      </xdr:nvSpPr>
      <xdr:spPr>
        <a:xfrm>
          <a:off x="6705111" y="66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9" name="直線コネクタ 338"/>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40"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41" name="直線コネクタ 340"/>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2"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3" name="直線コネクタ 342"/>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123592</xdr:rowOff>
    </xdr:from>
    <xdr:to>
      <xdr:col>55</xdr:col>
      <xdr:colOff>0</xdr:colOff>
      <xdr:row>55</xdr:row>
      <xdr:rowOff>154284</xdr:rowOff>
    </xdr:to>
    <xdr:cxnSp macro="">
      <xdr:nvCxnSpPr>
        <xdr:cNvPr id="344" name="直線コネクタ 343"/>
        <xdr:cNvCxnSpPr/>
      </xdr:nvCxnSpPr>
      <xdr:spPr>
        <a:xfrm flipV="1">
          <a:off x="9639300" y="9553342"/>
          <a:ext cx="838200" cy="3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5"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6" name="フローチャート: 判断 345"/>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154284</xdr:rowOff>
    </xdr:from>
    <xdr:to>
      <xdr:col>50</xdr:col>
      <xdr:colOff>114300</xdr:colOff>
      <xdr:row>56</xdr:row>
      <xdr:rowOff>88806</xdr:rowOff>
    </xdr:to>
    <xdr:cxnSp macro="">
      <xdr:nvCxnSpPr>
        <xdr:cNvPr id="347" name="直線コネクタ 346"/>
        <xdr:cNvCxnSpPr/>
      </xdr:nvCxnSpPr>
      <xdr:spPr>
        <a:xfrm flipV="1">
          <a:off x="8750300" y="9584034"/>
          <a:ext cx="889000" cy="10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8" name="フローチャート: 判断 347"/>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9" name="テキスト ボックス 348"/>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88806</xdr:rowOff>
    </xdr:from>
    <xdr:to>
      <xdr:col>45</xdr:col>
      <xdr:colOff>177800</xdr:colOff>
      <xdr:row>57</xdr:row>
      <xdr:rowOff>61877</xdr:rowOff>
    </xdr:to>
    <xdr:cxnSp macro="">
      <xdr:nvCxnSpPr>
        <xdr:cNvPr id="350" name="直線コネクタ 349"/>
        <xdr:cNvCxnSpPr/>
      </xdr:nvCxnSpPr>
      <xdr:spPr>
        <a:xfrm flipV="1">
          <a:off x="7861300" y="9690006"/>
          <a:ext cx="889000" cy="1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51" name="フローチャート: 判断 350"/>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2" name="テキスト ボックス 351"/>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61877</xdr:rowOff>
    </xdr:from>
    <xdr:to>
      <xdr:col>41</xdr:col>
      <xdr:colOff>50800</xdr:colOff>
      <xdr:row>57</xdr:row>
      <xdr:rowOff>155291</xdr:rowOff>
    </xdr:to>
    <xdr:cxnSp macro="">
      <xdr:nvCxnSpPr>
        <xdr:cNvPr id="353" name="直線コネクタ 352"/>
        <xdr:cNvCxnSpPr/>
      </xdr:nvCxnSpPr>
      <xdr:spPr>
        <a:xfrm flipV="1">
          <a:off x="6972300" y="9834527"/>
          <a:ext cx="889000" cy="9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4" name="フローチャート: 判断 353"/>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5" name="テキスト ボックス 354"/>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6" name="フローチャート: 判断 355"/>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7" name="テキスト ボックス 356"/>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72792</xdr:rowOff>
    </xdr:from>
    <xdr:to>
      <xdr:col>55</xdr:col>
      <xdr:colOff>50800</xdr:colOff>
      <xdr:row>56</xdr:row>
      <xdr:rowOff>2942</xdr:rowOff>
    </xdr:to>
    <xdr:sp macro="" textlink="">
      <xdr:nvSpPr>
        <xdr:cNvPr id="363" name="楕円 362"/>
        <xdr:cNvSpPr/>
      </xdr:nvSpPr>
      <xdr:spPr>
        <a:xfrm>
          <a:off x="10426700" y="950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95669</xdr:rowOff>
    </xdr:from>
    <xdr:ext cx="534377" cy="259045"/>
    <xdr:sp macro="" textlink="">
      <xdr:nvSpPr>
        <xdr:cNvPr id="364" name="普通建設事業費該当値テキスト"/>
        <xdr:cNvSpPr txBox="1"/>
      </xdr:nvSpPr>
      <xdr:spPr>
        <a:xfrm>
          <a:off x="10528300" y="93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103484</xdr:rowOff>
    </xdr:from>
    <xdr:to>
      <xdr:col>50</xdr:col>
      <xdr:colOff>165100</xdr:colOff>
      <xdr:row>56</xdr:row>
      <xdr:rowOff>33634</xdr:rowOff>
    </xdr:to>
    <xdr:sp macro="" textlink="">
      <xdr:nvSpPr>
        <xdr:cNvPr id="365" name="楕円 364"/>
        <xdr:cNvSpPr/>
      </xdr:nvSpPr>
      <xdr:spPr>
        <a:xfrm>
          <a:off x="9588500" y="953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50161</xdr:rowOff>
    </xdr:from>
    <xdr:ext cx="534377" cy="259045"/>
    <xdr:sp macro="" textlink="">
      <xdr:nvSpPr>
        <xdr:cNvPr id="366" name="テキスト ボックス 365"/>
        <xdr:cNvSpPr txBox="1"/>
      </xdr:nvSpPr>
      <xdr:spPr>
        <a:xfrm>
          <a:off x="9372111" y="930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38006</xdr:rowOff>
    </xdr:from>
    <xdr:to>
      <xdr:col>46</xdr:col>
      <xdr:colOff>38100</xdr:colOff>
      <xdr:row>56</xdr:row>
      <xdr:rowOff>139606</xdr:rowOff>
    </xdr:to>
    <xdr:sp macro="" textlink="">
      <xdr:nvSpPr>
        <xdr:cNvPr id="367" name="楕円 366"/>
        <xdr:cNvSpPr/>
      </xdr:nvSpPr>
      <xdr:spPr>
        <a:xfrm>
          <a:off x="8699500" y="96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156133</xdr:rowOff>
    </xdr:from>
    <xdr:ext cx="534377" cy="259045"/>
    <xdr:sp macro="" textlink="">
      <xdr:nvSpPr>
        <xdr:cNvPr id="368" name="テキスト ボックス 367"/>
        <xdr:cNvSpPr txBox="1"/>
      </xdr:nvSpPr>
      <xdr:spPr>
        <a:xfrm>
          <a:off x="8483111" y="941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11077</xdr:rowOff>
    </xdr:from>
    <xdr:to>
      <xdr:col>41</xdr:col>
      <xdr:colOff>101600</xdr:colOff>
      <xdr:row>57</xdr:row>
      <xdr:rowOff>112677</xdr:rowOff>
    </xdr:to>
    <xdr:sp macro="" textlink="">
      <xdr:nvSpPr>
        <xdr:cNvPr id="369" name="楕円 368"/>
        <xdr:cNvSpPr/>
      </xdr:nvSpPr>
      <xdr:spPr>
        <a:xfrm>
          <a:off x="7810500" y="97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103804</xdr:rowOff>
    </xdr:from>
    <xdr:ext cx="534377" cy="259045"/>
    <xdr:sp macro="" textlink="">
      <xdr:nvSpPr>
        <xdr:cNvPr id="370" name="テキスト ボックス 369"/>
        <xdr:cNvSpPr txBox="1"/>
      </xdr:nvSpPr>
      <xdr:spPr>
        <a:xfrm>
          <a:off x="7594111" y="987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104491</xdr:rowOff>
    </xdr:from>
    <xdr:to>
      <xdr:col>36</xdr:col>
      <xdr:colOff>165100</xdr:colOff>
      <xdr:row>58</xdr:row>
      <xdr:rowOff>34641</xdr:rowOff>
    </xdr:to>
    <xdr:sp macro="" textlink="">
      <xdr:nvSpPr>
        <xdr:cNvPr id="371" name="楕円 370"/>
        <xdr:cNvSpPr/>
      </xdr:nvSpPr>
      <xdr:spPr>
        <a:xfrm>
          <a:off x="6921500" y="98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25768</xdr:rowOff>
    </xdr:from>
    <xdr:ext cx="534377" cy="259045"/>
    <xdr:sp macro="" textlink="">
      <xdr:nvSpPr>
        <xdr:cNvPr id="372" name="テキスト ボックス 371"/>
        <xdr:cNvSpPr txBox="1"/>
      </xdr:nvSpPr>
      <xdr:spPr>
        <a:xfrm>
          <a:off x="6705111" y="996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6" name="直線コネクタ 395"/>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7"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8" name="直線コネクタ 397"/>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9"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400" name="直線コネクタ 399"/>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55169</xdr:rowOff>
    </xdr:from>
    <xdr:to>
      <xdr:col>55</xdr:col>
      <xdr:colOff>0</xdr:colOff>
      <xdr:row>79</xdr:row>
      <xdr:rowOff>41720</xdr:rowOff>
    </xdr:to>
    <xdr:cxnSp macro="">
      <xdr:nvCxnSpPr>
        <xdr:cNvPr id="401" name="直線コネクタ 400"/>
        <xdr:cNvCxnSpPr/>
      </xdr:nvCxnSpPr>
      <xdr:spPr>
        <a:xfrm>
          <a:off x="9639300" y="13428269"/>
          <a:ext cx="838200" cy="15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2"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3" name="フローチャート: 判断 402"/>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168427</xdr:rowOff>
    </xdr:from>
    <xdr:to>
      <xdr:col>50</xdr:col>
      <xdr:colOff>114300</xdr:colOff>
      <xdr:row>78</xdr:row>
      <xdr:rowOff>55169</xdr:rowOff>
    </xdr:to>
    <xdr:cxnSp macro="">
      <xdr:nvCxnSpPr>
        <xdr:cNvPr id="404" name="直線コネクタ 403"/>
        <xdr:cNvCxnSpPr/>
      </xdr:nvCxnSpPr>
      <xdr:spPr>
        <a:xfrm>
          <a:off x="8750300" y="13370077"/>
          <a:ext cx="889000" cy="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5" name="フローチャート: 判断 404"/>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6" name="テキスト ボックス 405"/>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168427</xdr:rowOff>
    </xdr:from>
    <xdr:to>
      <xdr:col>45</xdr:col>
      <xdr:colOff>177800</xdr:colOff>
      <xdr:row>78</xdr:row>
      <xdr:rowOff>100164</xdr:rowOff>
    </xdr:to>
    <xdr:cxnSp macro="">
      <xdr:nvCxnSpPr>
        <xdr:cNvPr id="407" name="直線コネクタ 406"/>
        <xdr:cNvCxnSpPr/>
      </xdr:nvCxnSpPr>
      <xdr:spPr>
        <a:xfrm flipV="1">
          <a:off x="7861300" y="13370077"/>
          <a:ext cx="889000" cy="10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8" name="フローチャート: 判断 407"/>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9" name="テキスト ボックス 408"/>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99073</xdr:rowOff>
    </xdr:from>
    <xdr:to>
      <xdr:col>41</xdr:col>
      <xdr:colOff>50800</xdr:colOff>
      <xdr:row>78</xdr:row>
      <xdr:rowOff>100164</xdr:rowOff>
    </xdr:to>
    <xdr:cxnSp macro="">
      <xdr:nvCxnSpPr>
        <xdr:cNvPr id="410" name="直線コネクタ 409"/>
        <xdr:cNvCxnSpPr/>
      </xdr:nvCxnSpPr>
      <xdr:spPr>
        <a:xfrm>
          <a:off x="6972300" y="13472173"/>
          <a:ext cx="889000" cy="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11" name="フローチャート: 判断 410"/>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2" name="テキスト ボックス 411"/>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3" name="フローチャート: 判断 412"/>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4" name="テキスト ボックス 413"/>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162370</xdr:rowOff>
    </xdr:from>
    <xdr:to>
      <xdr:col>55</xdr:col>
      <xdr:colOff>50800</xdr:colOff>
      <xdr:row>79</xdr:row>
      <xdr:rowOff>92520</xdr:rowOff>
    </xdr:to>
    <xdr:sp macro="" textlink="">
      <xdr:nvSpPr>
        <xdr:cNvPr id="420" name="楕円 419"/>
        <xdr:cNvSpPr/>
      </xdr:nvSpPr>
      <xdr:spPr>
        <a:xfrm>
          <a:off x="10426700" y="135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77297</xdr:rowOff>
    </xdr:from>
    <xdr:ext cx="378565" cy="259045"/>
    <xdr:sp macro="" textlink="">
      <xdr:nvSpPr>
        <xdr:cNvPr id="421" name="普通建設事業費 （ うち新規整備　）該当値テキスト"/>
        <xdr:cNvSpPr txBox="1"/>
      </xdr:nvSpPr>
      <xdr:spPr>
        <a:xfrm>
          <a:off x="10528300" y="1345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4369</xdr:rowOff>
    </xdr:from>
    <xdr:to>
      <xdr:col>50</xdr:col>
      <xdr:colOff>165100</xdr:colOff>
      <xdr:row>78</xdr:row>
      <xdr:rowOff>105969</xdr:rowOff>
    </xdr:to>
    <xdr:sp macro="" textlink="">
      <xdr:nvSpPr>
        <xdr:cNvPr id="422" name="楕円 421"/>
        <xdr:cNvSpPr/>
      </xdr:nvSpPr>
      <xdr:spPr>
        <a:xfrm>
          <a:off x="9588500" y="1337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97096</xdr:rowOff>
    </xdr:from>
    <xdr:ext cx="534377" cy="259045"/>
    <xdr:sp macro="" textlink="">
      <xdr:nvSpPr>
        <xdr:cNvPr id="423" name="テキスト ボックス 422"/>
        <xdr:cNvSpPr txBox="1"/>
      </xdr:nvSpPr>
      <xdr:spPr>
        <a:xfrm>
          <a:off x="9372111" y="1347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117627</xdr:rowOff>
    </xdr:from>
    <xdr:to>
      <xdr:col>46</xdr:col>
      <xdr:colOff>38100</xdr:colOff>
      <xdr:row>78</xdr:row>
      <xdr:rowOff>47777</xdr:rowOff>
    </xdr:to>
    <xdr:sp macro="" textlink="">
      <xdr:nvSpPr>
        <xdr:cNvPr id="424" name="楕円 423"/>
        <xdr:cNvSpPr/>
      </xdr:nvSpPr>
      <xdr:spPr>
        <a:xfrm>
          <a:off x="8699500" y="133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64304</xdr:rowOff>
    </xdr:from>
    <xdr:ext cx="534377" cy="259045"/>
    <xdr:sp macro="" textlink="">
      <xdr:nvSpPr>
        <xdr:cNvPr id="425" name="テキスト ボックス 424"/>
        <xdr:cNvSpPr txBox="1"/>
      </xdr:nvSpPr>
      <xdr:spPr>
        <a:xfrm>
          <a:off x="8483111" y="130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49364</xdr:rowOff>
    </xdr:from>
    <xdr:to>
      <xdr:col>41</xdr:col>
      <xdr:colOff>101600</xdr:colOff>
      <xdr:row>78</xdr:row>
      <xdr:rowOff>150964</xdr:rowOff>
    </xdr:to>
    <xdr:sp macro="" textlink="">
      <xdr:nvSpPr>
        <xdr:cNvPr id="426" name="楕円 425"/>
        <xdr:cNvSpPr/>
      </xdr:nvSpPr>
      <xdr:spPr>
        <a:xfrm>
          <a:off x="7810500" y="1342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142091</xdr:rowOff>
    </xdr:from>
    <xdr:ext cx="469744" cy="259045"/>
    <xdr:sp macro="" textlink="">
      <xdr:nvSpPr>
        <xdr:cNvPr id="427" name="テキスト ボックス 426"/>
        <xdr:cNvSpPr txBox="1"/>
      </xdr:nvSpPr>
      <xdr:spPr>
        <a:xfrm>
          <a:off x="7626428" y="1351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48273</xdr:rowOff>
    </xdr:from>
    <xdr:to>
      <xdr:col>36</xdr:col>
      <xdr:colOff>165100</xdr:colOff>
      <xdr:row>78</xdr:row>
      <xdr:rowOff>149873</xdr:rowOff>
    </xdr:to>
    <xdr:sp macro="" textlink="">
      <xdr:nvSpPr>
        <xdr:cNvPr id="428" name="楕円 427"/>
        <xdr:cNvSpPr/>
      </xdr:nvSpPr>
      <xdr:spPr>
        <a:xfrm>
          <a:off x="6921500" y="134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141000</xdr:rowOff>
    </xdr:from>
    <xdr:ext cx="469744" cy="259045"/>
    <xdr:sp macro="" textlink="">
      <xdr:nvSpPr>
        <xdr:cNvPr id="429" name="テキスト ボックス 428"/>
        <xdr:cNvSpPr txBox="1"/>
      </xdr:nvSpPr>
      <xdr:spPr>
        <a:xfrm>
          <a:off x="6737428" y="135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51" name="直線コネクタ 450"/>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2" name="普通建設事業費 （ うち更新整備　）最小値テキスト"/>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3" name="直線コネクタ 452"/>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4" name="普通建設事業費 （ うち更新整備　）最大値テキスト"/>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5" name="直線コネクタ 454"/>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67211</xdr:rowOff>
    </xdr:from>
    <xdr:to>
      <xdr:col>55</xdr:col>
      <xdr:colOff>0</xdr:colOff>
      <xdr:row>92</xdr:row>
      <xdr:rowOff>153690</xdr:rowOff>
    </xdr:to>
    <xdr:cxnSp macro="">
      <xdr:nvCxnSpPr>
        <xdr:cNvPr id="456" name="直線コネクタ 455"/>
        <xdr:cNvCxnSpPr/>
      </xdr:nvCxnSpPr>
      <xdr:spPr>
        <a:xfrm>
          <a:off x="9639300" y="15840611"/>
          <a:ext cx="8382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60651</xdr:rowOff>
    </xdr:from>
    <xdr:ext cx="534377" cy="259045"/>
    <xdr:sp macro="" textlink="">
      <xdr:nvSpPr>
        <xdr:cNvPr id="457" name="普通建設事業費 （ うち更新整備　）平均値テキスト"/>
        <xdr:cNvSpPr txBox="1"/>
      </xdr:nvSpPr>
      <xdr:spPr>
        <a:xfrm>
          <a:off x="10528300" y="1634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8" name="フローチャート: 判断 457"/>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67211</xdr:rowOff>
    </xdr:from>
    <xdr:to>
      <xdr:col>50</xdr:col>
      <xdr:colOff>114300</xdr:colOff>
      <xdr:row>94</xdr:row>
      <xdr:rowOff>85865</xdr:rowOff>
    </xdr:to>
    <xdr:cxnSp macro="">
      <xdr:nvCxnSpPr>
        <xdr:cNvPr id="459" name="直線コネクタ 458"/>
        <xdr:cNvCxnSpPr/>
      </xdr:nvCxnSpPr>
      <xdr:spPr>
        <a:xfrm flipV="1">
          <a:off x="8750300" y="15840611"/>
          <a:ext cx="889000" cy="3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60" name="フローチャート: 判断 459"/>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61" name="テキスト ボックス 460"/>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85865</xdr:rowOff>
    </xdr:from>
    <xdr:to>
      <xdr:col>45</xdr:col>
      <xdr:colOff>177800</xdr:colOff>
      <xdr:row>95</xdr:row>
      <xdr:rowOff>27617</xdr:rowOff>
    </xdr:to>
    <xdr:cxnSp macro="">
      <xdr:nvCxnSpPr>
        <xdr:cNvPr id="462" name="直線コネクタ 461"/>
        <xdr:cNvCxnSpPr/>
      </xdr:nvCxnSpPr>
      <xdr:spPr>
        <a:xfrm flipV="1">
          <a:off x="7861300" y="16202165"/>
          <a:ext cx="8890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3" name="フローチャート: 判断 462"/>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4" name="テキスト ボックス 463"/>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27617</xdr:rowOff>
    </xdr:from>
    <xdr:to>
      <xdr:col>41</xdr:col>
      <xdr:colOff>50800</xdr:colOff>
      <xdr:row>96</xdr:row>
      <xdr:rowOff>85658</xdr:rowOff>
    </xdr:to>
    <xdr:cxnSp macro="">
      <xdr:nvCxnSpPr>
        <xdr:cNvPr id="465" name="直線コネクタ 464"/>
        <xdr:cNvCxnSpPr/>
      </xdr:nvCxnSpPr>
      <xdr:spPr>
        <a:xfrm flipV="1">
          <a:off x="6972300" y="16315367"/>
          <a:ext cx="889000" cy="22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6" name="フローチャート: 判断 465"/>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7" name="テキスト ボックス 466"/>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8" name="フローチャート: 判断 467"/>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45635</xdr:rowOff>
    </xdr:from>
    <xdr:ext cx="534377" cy="259045"/>
    <xdr:sp macro="" textlink="">
      <xdr:nvSpPr>
        <xdr:cNvPr id="469" name="テキスト ボックス 468"/>
        <xdr:cNvSpPr txBox="1"/>
      </xdr:nvSpPr>
      <xdr:spPr>
        <a:xfrm>
          <a:off x="6705111" y="1616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102890</xdr:rowOff>
    </xdr:from>
    <xdr:to>
      <xdr:col>55</xdr:col>
      <xdr:colOff>50800</xdr:colOff>
      <xdr:row>93</xdr:row>
      <xdr:rowOff>33040</xdr:rowOff>
    </xdr:to>
    <xdr:sp macro="" textlink="">
      <xdr:nvSpPr>
        <xdr:cNvPr id="475" name="楕円 474"/>
        <xdr:cNvSpPr/>
      </xdr:nvSpPr>
      <xdr:spPr>
        <a:xfrm>
          <a:off x="10426700" y="1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125767</xdr:rowOff>
    </xdr:from>
    <xdr:ext cx="534377" cy="259045"/>
    <xdr:sp macro="" textlink="">
      <xdr:nvSpPr>
        <xdr:cNvPr id="476" name="普通建設事業費 （ うち更新整備　）該当値テキスト"/>
        <xdr:cNvSpPr txBox="1"/>
      </xdr:nvSpPr>
      <xdr:spPr>
        <a:xfrm>
          <a:off x="10528300" y="1572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16411</xdr:rowOff>
    </xdr:from>
    <xdr:to>
      <xdr:col>50</xdr:col>
      <xdr:colOff>165100</xdr:colOff>
      <xdr:row>92</xdr:row>
      <xdr:rowOff>118011</xdr:rowOff>
    </xdr:to>
    <xdr:sp macro="" textlink="">
      <xdr:nvSpPr>
        <xdr:cNvPr id="477" name="楕円 476"/>
        <xdr:cNvSpPr/>
      </xdr:nvSpPr>
      <xdr:spPr>
        <a:xfrm>
          <a:off x="9588500" y="157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134538</xdr:rowOff>
    </xdr:from>
    <xdr:ext cx="534377" cy="259045"/>
    <xdr:sp macro="" textlink="">
      <xdr:nvSpPr>
        <xdr:cNvPr id="478" name="テキスト ボックス 477"/>
        <xdr:cNvSpPr txBox="1"/>
      </xdr:nvSpPr>
      <xdr:spPr>
        <a:xfrm>
          <a:off x="9372111" y="155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35065</xdr:rowOff>
    </xdr:from>
    <xdr:to>
      <xdr:col>46</xdr:col>
      <xdr:colOff>38100</xdr:colOff>
      <xdr:row>94</xdr:row>
      <xdr:rowOff>136665</xdr:rowOff>
    </xdr:to>
    <xdr:sp macro="" textlink="">
      <xdr:nvSpPr>
        <xdr:cNvPr id="479" name="楕円 478"/>
        <xdr:cNvSpPr/>
      </xdr:nvSpPr>
      <xdr:spPr>
        <a:xfrm>
          <a:off x="8699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153192</xdr:rowOff>
    </xdr:from>
    <xdr:ext cx="534377" cy="259045"/>
    <xdr:sp macro="" textlink="">
      <xdr:nvSpPr>
        <xdr:cNvPr id="480" name="テキスト ボックス 479"/>
        <xdr:cNvSpPr txBox="1"/>
      </xdr:nvSpPr>
      <xdr:spPr>
        <a:xfrm>
          <a:off x="8483111" y="1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148267</xdr:rowOff>
    </xdr:from>
    <xdr:to>
      <xdr:col>41</xdr:col>
      <xdr:colOff>101600</xdr:colOff>
      <xdr:row>95</xdr:row>
      <xdr:rowOff>78417</xdr:rowOff>
    </xdr:to>
    <xdr:sp macro="" textlink="">
      <xdr:nvSpPr>
        <xdr:cNvPr id="481" name="楕円 480"/>
        <xdr:cNvSpPr/>
      </xdr:nvSpPr>
      <xdr:spPr>
        <a:xfrm>
          <a:off x="7810500" y="1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94944</xdr:rowOff>
    </xdr:from>
    <xdr:ext cx="534377" cy="259045"/>
    <xdr:sp macro="" textlink="">
      <xdr:nvSpPr>
        <xdr:cNvPr id="482" name="テキスト ボックス 481"/>
        <xdr:cNvSpPr txBox="1"/>
      </xdr:nvSpPr>
      <xdr:spPr>
        <a:xfrm>
          <a:off x="7594111" y="1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34858</xdr:rowOff>
    </xdr:from>
    <xdr:to>
      <xdr:col>36</xdr:col>
      <xdr:colOff>165100</xdr:colOff>
      <xdr:row>96</xdr:row>
      <xdr:rowOff>136458</xdr:rowOff>
    </xdr:to>
    <xdr:sp macro="" textlink="">
      <xdr:nvSpPr>
        <xdr:cNvPr id="483" name="楕円 482"/>
        <xdr:cNvSpPr/>
      </xdr:nvSpPr>
      <xdr:spPr>
        <a:xfrm>
          <a:off x="6921500" y="164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127585</xdr:rowOff>
    </xdr:from>
    <xdr:ext cx="534377" cy="259045"/>
    <xdr:sp macro="" textlink="">
      <xdr:nvSpPr>
        <xdr:cNvPr id="484" name="テキスト ボックス 483"/>
        <xdr:cNvSpPr txBox="1"/>
      </xdr:nvSpPr>
      <xdr:spPr>
        <a:xfrm>
          <a:off x="6705111" y="165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8" name="直線コネクタ 507"/>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11"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2" name="直線コネクタ 511"/>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37211</xdr:rowOff>
    </xdr:from>
    <xdr:to>
      <xdr:col>85</xdr:col>
      <xdr:colOff>127000</xdr:colOff>
      <xdr:row>39</xdr:row>
      <xdr:rowOff>37973</xdr:rowOff>
    </xdr:to>
    <xdr:cxnSp macro="">
      <xdr:nvCxnSpPr>
        <xdr:cNvPr id="513" name="直線コネクタ 512"/>
        <xdr:cNvCxnSpPr/>
      </xdr:nvCxnSpPr>
      <xdr:spPr>
        <a:xfrm>
          <a:off x="15481300" y="672376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4" name="災害復旧事業費平均値テキスト"/>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5" name="フローチャート: 判断 514"/>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37211</xdr:rowOff>
    </xdr:from>
    <xdr:to>
      <xdr:col>81</xdr:col>
      <xdr:colOff>50800</xdr:colOff>
      <xdr:row>39</xdr:row>
      <xdr:rowOff>40132</xdr:rowOff>
    </xdr:to>
    <xdr:cxnSp macro="">
      <xdr:nvCxnSpPr>
        <xdr:cNvPr id="516" name="直線コネクタ 515"/>
        <xdr:cNvCxnSpPr/>
      </xdr:nvCxnSpPr>
      <xdr:spPr>
        <a:xfrm flipV="1">
          <a:off x="14592300" y="672376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7" name="フローチャート: 判断 516"/>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8" name="テキスト ボックス 517"/>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15621</xdr:rowOff>
    </xdr:from>
    <xdr:to>
      <xdr:col>76</xdr:col>
      <xdr:colOff>114300</xdr:colOff>
      <xdr:row>39</xdr:row>
      <xdr:rowOff>40132</xdr:rowOff>
    </xdr:to>
    <xdr:cxnSp macro="">
      <xdr:nvCxnSpPr>
        <xdr:cNvPr id="519" name="直線コネクタ 518"/>
        <xdr:cNvCxnSpPr/>
      </xdr:nvCxnSpPr>
      <xdr:spPr>
        <a:xfrm>
          <a:off x="13703300" y="6702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20" name="フローチャート: 判断 519"/>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21" name="テキスト ボックス 520"/>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165608</xdr:rowOff>
    </xdr:from>
    <xdr:to>
      <xdr:col>71</xdr:col>
      <xdr:colOff>177800</xdr:colOff>
      <xdr:row>39</xdr:row>
      <xdr:rowOff>15621</xdr:rowOff>
    </xdr:to>
    <xdr:cxnSp macro="">
      <xdr:nvCxnSpPr>
        <xdr:cNvPr id="522" name="直線コネクタ 521"/>
        <xdr:cNvCxnSpPr/>
      </xdr:nvCxnSpPr>
      <xdr:spPr>
        <a:xfrm>
          <a:off x="12814300" y="668070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3" name="フローチャート: 判断 522"/>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4" name="テキスト ボックス 523"/>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5" name="フローチャート: 判断 524"/>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6" name="テキスト ボックス 525"/>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158623</xdr:rowOff>
    </xdr:from>
    <xdr:to>
      <xdr:col>85</xdr:col>
      <xdr:colOff>177800</xdr:colOff>
      <xdr:row>39</xdr:row>
      <xdr:rowOff>88773</xdr:rowOff>
    </xdr:to>
    <xdr:sp macro="" textlink="">
      <xdr:nvSpPr>
        <xdr:cNvPr id="532" name="楕円 531"/>
        <xdr:cNvSpPr/>
      </xdr:nvSpPr>
      <xdr:spPr>
        <a:xfrm>
          <a:off x="16268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73550</xdr:rowOff>
    </xdr:from>
    <xdr:ext cx="313932" cy="259045"/>
    <xdr:sp macro="" textlink="">
      <xdr:nvSpPr>
        <xdr:cNvPr id="533" name="災害復旧事業費該当値テキスト"/>
        <xdr:cNvSpPr txBox="1"/>
      </xdr:nvSpPr>
      <xdr:spPr>
        <a:xfrm>
          <a:off x="16370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157861</xdr:rowOff>
    </xdr:from>
    <xdr:to>
      <xdr:col>81</xdr:col>
      <xdr:colOff>101600</xdr:colOff>
      <xdr:row>39</xdr:row>
      <xdr:rowOff>88011</xdr:rowOff>
    </xdr:to>
    <xdr:sp macro="" textlink="">
      <xdr:nvSpPr>
        <xdr:cNvPr id="534" name="楕円 533"/>
        <xdr:cNvSpPr/>
      </xdr:nvSpPr>
      <xdr:spPr>
        <a:xfrm>
          <a:off x="15430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79138</xdr:rowOff>
    </xdr:from>
    <xdr:ext cx="313932" cy="259045"/>
    <xdr:sp macro="" textlink="">
      <xdr:nvSpPr>
        <xdr:cNvPr id="535" name="テキスト ボックス 534"/>
        <xdr:cNvSpPr txBox="1"/>
      </xdr:nvSpPr>
      <xdr:spPr>
        <a:xfrm>
          <a:off x="15324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160782</xdr:rowOff>
    </xdr:from>
    <xdr:to>
      <xdr:col>76</xdr:col>
      <xdr:colOff>165100</xdr:colOff>
      <xdr:row>39</xdr:row>
      <xdr:rowOff>90932</xdr:rowOff>
    </xdr:to>
    <xdr:sp macro="" textlink="">
      <xdr:nvSpPr>
        <xdr:cNvPr id="536" name="楕円 535"/>
        <xdr:cNvSpPr/>
      </xdr:nvSpPr>
      <xdr:spPr>
        <a:xfrm>
          <a:off x="14541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82059</xdr:rowOff>
    </xdr:from>
    <xdr:ext cx="313932" cy="259045"/>
    <xdr:sp macro="" textlink="">
      <xdr:nvSpPr>
        <xdr:cNvPr id="537" name="テキスト ボックス 536"/>
        <xdr:cNvSpPr txBox="1"/>
      </xdr:nvSpPr>
      <xdr:spPr>
        <a:xfrm>
          <a:off x="14435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136271</xdr:rowOff>
    </xdr:from>
    <xdr:to>
      <xdr:col>72</xdr:col>
      <xdr:colOff>38100</xdr:colOff>
      <xdr:row>39</xdr:row>
      <xdr:rowOff>66421</xdr:rowOff>
    </xdr:to>
    <xdr:sp macro="" textlink="">
      <xdr:nvSpPr>
        <xdr:cNvPr id="538" name="楕円 537"/>
        <xdr:cNvSpPr/>
      </xdr:nvSpPr>
      <xdr:spPr>
        <a:xfrm>
          <a:off x="13652500" y="66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57548</xdr:rowOff>
    </xdr:from>
    <xdr:ext cx="378565" cy="259045"/>
    <xdr:sp macro="" textlink="">
      <xdr:nvSpPr>
        <xdr:cNvPr id="539" name="テキスト ボックス 538"/>
        <xdr:cNvSpPr txBox="1"/>
      </xdr:nvSpPr>
      <xdr:spPr>
        <a:xfrm>
          <a:off x="13514017" y="674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114808</xdr:rowOff>
    </xdr:from>
    <xdr:to>
      <xdr:col>67</xdr:col>
      <xdr:colOff>101600</xdr:colOff>
      <xdr:row>39</xdr:row>
      <xdr:rowOff>44958</xdr:rowOff>
    </xdr:to>
    <xdr:sp macro="" textlink="">
      <xdr:nvSpPr>
        <xdr:cNvPr id="540" name="楕円 539"/>
        <xdr:cNvSpPr/>
      </xdr:nvSpPr>
      <xdr:spPr>
        <a:xfrm>
          <a:off x="12763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36085</xdr:rowOff>
    </xdr:from>
    <xdr:ext cx="378565" cy="259045"/>
    <xdr:sp macro="" textlink="">
      <xdr:nvSpPr>
        <xdr:cNvPr id="541" name="テキスト ボックス 540"/>
        <xdr:cNvSpPr txBox="1"/>
      </xdr:nvSpPr>
      <xdr:spPr>
        <a:xfrm>
          <a:off x="126250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4" name="直線コネクタ 613"/>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5"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6" name="直線コネクタ 615"/>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7"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8" name="直線コネクタ 617"/>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96533</xdr:rowOff>
    </xdr:from>
    <xdr:to>
      <xdr:col>85</xdr:col>
      <xdr:colOff>127000</xdr:colOff>
      <xdr:row>75</xdr:row>
      <xdr:rowOff>120326</xdr:rowOff>
    </xdr:to>
    <xdr:cxnSp macro="">
      <xdr:nvCxnSpPr>
        <xdr:cNvPr id="619" name="直線コネクタ 618"/>
        <xdr:cNvCxnSpPr/>
      </xdr:nvCxnSpPr>
      <xdr:spPr>
        <a:xfrm flipV="1">
          <a:off x="15481300" y="12955283"/>
          <a:ext cx="8382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20" name="公債費平均値テキスト"/>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21" name="フローチャート: 判断 620"/>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99352</xdr:rowOff>
    </xdr:from>
    <xdr:to>
      <xdr:col>81</xdr:col>
      <xdr:colOff>50800</xdr:colOff>
      <xdr:row>75</xdr:row>
      <xdr:rowOff>120326</xdr:rowOff>
    </xdr:to>
    <xdr:cxnSp macro="">
      <xdr:nvCxnSpPr>
        <xdr:cNvPr id="622" name="直線コネクタ 621"/>
        <xdr:cNvCxnSpPr/>
      </xdr:nvCxnSpPr>
      <xdr:spPr>
        <a:xfrm>
          <a:off x="14592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3" name="フローチャート: 判断 622"/>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4" name="テキスト ボックス 623"/>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99352</xdr:rowOff>
    </xdr:from>
    <xdr:to>
      <xdr:col>76</xdr:col>
      <xdr:colOff>114300</xdr:colOff>
      <xdr:row>75</xdr:row>
      <xdr:rowOff>141986</xdr:rowOff>
    </xdr:to>
    <xdr:cxnSp macro="">
      <xdr:nvCxnSpPr>
        <xdr:cNvPr id="625" name="直線コネクタ 624"/>
        <xdr:cNvCxnSpPr/>
      </xdr:nvCxnSpPr>
      <xdr:spPr>
        <a:xfrm flipV="1">
          <a:off x="13703300" y="1295810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6" name="フローチャート: 判断 625"/>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7" name="テキスト ボックス 626"/>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107011</xdr:rowOff>
    </xdr:from>
    <xdr:to>
      <xdr:col>71</xdr:col>
      <xdr:colOff>177800</xdr:colOff>
      <xdr:row>75</xdr:row>
      <xdr:rowOff>141986</xdr:rowOff>
    </xdr:to>
    <xdr:cxnSp macro="">
      <xdr:nvCxnSpPr>
        <xdr:cNvPr id="628" name="直線コネクタ 627"/>
        <xdr:cNvCxnSpPr/>
      </xdr:nvCxnSpPr>
      <xdr:spPr>
        <a:xfrm>
          <a:off x="12814300" y="12965761"/>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9" name="フローチャート: 判断 628"/>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30" name="テキスト ボックス 629"/>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31" name="フローチャート: 判断 630"/>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2" name="テキスト ボックス 631"/>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45733</xdr:rowOff>
    </xdr:from>
    <xdr:to>
      <xdr:col>85</xdr:col>
      <xdr:colOff>177800</xdr:colOff>
      <xdr:row>75</xdr:row>
      <xdr:rowOff>147334</xdr:rowOff>
    </xdr:to>
    <xdr:sp macro="" textlink="">
      <xdr:nvSpPr>
        <xdr:cNvPr id="638" name="楕円 637"/>
        <xdr:cNvSpPr/>
      </xdr:nvSpPr>
      <xdr:spPr>
        <a:xfrm>
          <a:off x="162687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24160</xdr:rowOff>
    </xdr:from>
    <xdr:ext cx="534377" cy="259045"/>
    <xdr:sp macro="" textlink="">
      <xdr:nvSpPr>
        <xdr:cNvPr id="639" name="公債費該当値テキスト"/>
        <xdr:cNvSpPr txBox="1"/>
      </xdr:nvSpPr>
      <xdr:spPr>
        <a:xfrm>
          <a:off x="16370300" y="1288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69526</xdr:rowOff>
    </xdr:from>
    <xdr:to>
      <xdr:col>81</xdr:col>
      <xdr:colOff>101600</xdr:colOff>
      <xdr:row>75</xdr:row>
      <xdr:rowOff>171126</xdr:rowOff>
    </xdr:to>
    <xdr:sp macro="" textlink="">
      <xdr:nvSpPr>
        <xdr:cNvPr id="640" name="楕円 639"/>
        <xdr:cNvSpPr/>
      </xdr:nvSpPr>
      <xdr:spPr>
        <a:xfrm>
          <a:off x="15430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162253</xdr:rowOff>
    </xdr:from>
    <xdr:ext cx="534377" cy="259045"/>
    <xdr:sp macro="" textlink="">
      <xdr:nvSpPr>
        <xdr:cNvPr id="641" name="テキスト ボックス 640"/>
        <xdr:cNvSpPr txBox="1"/>
      </xdr:nvSpPr>
      <xdr:spPr>
        <a:xfrm>
          <a:off x="15214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48552</xdr:rowOff>
    </xdr:from>
    <xdr:to>
      <xdr:col>76</xdr:col>
      <xdr:colOff>165100</xdr:colOff>
      <xdr:row>75</xdr:row>
      <xdr:rowOff>150152</xdr:rowOff>
    </xdr:to>
    <xdr:sp macro="" textlink="">
      <xdr:nvSpPr>
        <xdr:cNvPr id="642" name="楕円 641"/>
        <xdr:cNvSpPr/>
      </xdr:nvSpPr>
      <xdr:spPr>
        <a:xfrm>
          <a:off x="14541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166679</xdr:rowOff>
    </xdr:from>
    <xdr:ext cx="534377" cy="259045"/>
    <xdr:sp macro="" textlink="">
      <xdr:nvSpPr>
        <xdr:cNvPr id="643" name="テキスト ボックス 642"/>
        <xdr:cNvSpPr txBox="1"/>
      </xdr:nvSpPr>
      <xdr:spPr>
        <a:xfrm>
          <a:off x="14325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91186</xdr:rowOff>
    </xdr:from>
    <xdr:to>
      <xdr:col>72</xdr:col>
      <xdr:colOff>38100</xdr:colOff>
      <xdr:row>76</xdr:row>
      <xdr:rowOff>21335</xdr:rowOff>
    </xdr:to>
    <xdr:sp macro="" textlink="">
      <xdr:nvSpPr>
        <xdr:cNvPr id="644" name="楕円 643"/>
        <xdr:cNvSpPr/>
      </xdr:nvSpPr>
      <xdr:spPr>
        <a:xfrm>
          <a:off x="13652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12464</xdr:rowOff>
    </xdr:from>
    <xdr:ext cx="534377" cy="259045"/>
    <xdr:sp macro="" textlink="">
      <xdr:nvSpPr>
        <xdr:cNvPr id="645" name="テキスト ボックス 644"/>
        <xdr:cNvSpPr txBox="1"/>
      </xdr:nvSpPr>
      <xdr:spPr>
        <a:xfrm>
          <a:off x="13436111" y="130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56211</xdr:rowOff>
    </xdr:from>
    <xdr:to>
      <xdr:col>67</xdr:col>
      <xdr:colOff>101600</xdr:colOff>
      <xdr:row>75</xdr:row>
      <xdr:rowOff>157811</xdr:rowOff>
    </xdr:to>
    <xdr:sp macro="" textlink="">
      <xdr:nvSpPr>
        <xdr:cNvPr id="646" name="楕円 645"/>
        <xdr:cNvSpPr/>
      </xdr:nvSpPr>
      <xdr:spPr>
        <a:xfrm>
          <a:off x="12763500" y="129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148938</xdr:rowOff>
    </xdr:from>
    <xdr:ext cx="534377" cy="259045"/>
    <xdr:sp macro="" textlink="">
      <xdr:nvSpPr>
        <xdr:cNvPr id="647" name="テキスト ボックス 646"/>
        <xdr:cNvSpPr txBox="1"/>
      </xdr:nvSpPr>
      <xdr:spPr>
        <a:xfrm>
          <a:off x="12547111" y="130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71" name="直線コネクタ 670"/>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2"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3" name="直線コネクタ 672"/>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4"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5" name="直線コネクタ 674"/>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34137</xdr:rowOff>
    </xdr:from>
    <xdr:to>
      <xdr:col>85</xdr:col>
      <xdr:colOff>127000</xdr:colOff>
      <xdr:row>98</xdr:row>
      <xdr:rowOff>100279</xdr:rowOff>
    </xdr:to>
    <xdr:cxnSp macro="">
      <xdr:nvCxnSpPr>
        <xdr:cNvPr id="676" name="直線コネクタ 675"/>
        <xdr:cNvCxnSpPr/>
      </xdr:nvCxnSpPr>
      <xdr:spPr>
        <a:xfrm flipV="1">
          <a:off x="15481300" y="16836237"/>
          <a:ext cx="8382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7" name="積立金平均値テキスト"/>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8" name="フローチャート: 判断 677"/>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79515</xdr:rowOff>
    </xdr:from>
    <xdr:to>
      <xdr:col>81</xdr:col>
      <xdr:colOff>50800</xdr:colOff>
      <xdr:row>98</xdr:row>
      <xdr:rowOff>100279</xdr:rowOff>
    </xdr:to>
    <xdr:cxnSp macro="">
      <xdr:nvCxnSpPr>
        <xdr:cNvPr id="679" name="直線コネクタ 678"/>
        <xdr:cNvCxnSpPr/>
      </xdr:nvCxnSpPr>
      <xdr:spPr>
        <a:xfrm>
          <a:off x="14592300" y="1688161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80" name="フローチャート: 判断 679"/>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81" name="テキスト ボックス 680"/>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79515</xdr:rowOff>
    </xdr:from>
    <xdr:to>
      <xdr:col>76</xdr:col>
      <xdr:colOff>114300</xdr:colOff>
      <xdr:row>98</xdr:row>
      <xdr:rowOff>117690</xdr:rowOff>
    </xdr:to>
    <xdr:cxnSp macro="">
      <xdr:nvCxnSpPr>
        <xdr:cNvPr id="682" name="直線コネクタ 681"/>
        <xdr:cNvCxnSpPr/>
      </xdr:nvCxnSpPr>
      <xdr:spPr>
        <a:xfrm flipV="1">
          <a:off x="13703300" y="16881615"/>
          <a:ext cx="889000" cy="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3" name="フローチャート: 判断 682"/>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4" name="テキスト ボックス 683"/>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84189</xdr:rowOff>
    </xdr:from>
    <xdr:to>
      <xdr:col>71</xdr:col>
      <xdr:colOff>177800</xdr:colOff>
      <xdr:row>98</xdr:row>
      <xdr:rowOff>117690</xdr:rowOff>
    </xdr:to>
    <xdr:cxnSp macro="">
      <xdr:nvCxnSpPr>
        <xdr:cNvPr id="685" name="直線コネクタ 684"/>
        <xdr:cNvCxnSpPr/>
      </xdr:nvCxnSpPr>
      <xdr:spPr>
        <a:xfrm>
          <a:off x="12814300" y="16886289"/>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6" name="フローチャート: 判断 685"/>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7" name="テキスト ボックス 686"/>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8" name="フローチャート: 判断 687"/>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9" name="テキスト ボックス 688"/>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154787</xdr:rowOff>
    </xdr:from>
    <xdr:to>
      <xdr:col>85</xdr:col>
      <xdr:colOff>177800</xdr:colOff>
      <xdr:row>98</xdr:row>
      <xdr:rowOff>84937</xdr:rowOff>
    </xdr:to>
    <xdr:sp macro="" textlink="">
      <xdr:nvSpPr>
        <xdr:cNvPr id="695" name="楕円 694"/>
        <xdr:cNvSpPr/>
      </xdr:nvSpPr>
      <xdr:spPr>
        <a:xfrm>
          <a:off x="16268700" y="167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133214</xdr:rowOff>
    </xdr:from>
    <xdr:ext cx="534377" cy="259045"/>
    <xdr:sp macro="" textlink="">
      <xdr:nvSpPr>
        <xdr:cNvPr id="696" name="積立金該当値テキスト"/>
        <xdr:cNvSpPr txBox="1"/>
      </xdr:nvSpPr>
      <xdr:spPr>
        <a:xfrm>
          <a:off x="16370300" y="167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49479</xdr:rowOff>
    </xdr:from>
    <xdr:to>
      <xdr:col>81</xdr:col>
      <xdr:colOff>101600</xdr:colOff>
      <xdr:row>98</xdr:row>
      <xdr:rowOff>151079</xdr:rowOff>
    </xdr:to>
    <xdr:sp macro="" textlink="">
      <xdr:nvSpPr>
        <xdr:cNvPr id="697" name="楕円 696"/>
        <xdr:cNvSpPr/>
      </xdr:nvSpPr>
      <xdr:spPr>
        <a:xfrm>
          <a:off x="15430500" y="168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142206</xdr:rowOff>
    </xdr:from>
    <xdr:ext cx="469744" cy="259045"/>
    <xdr:sp macro="" textlink="">
      <xdr:nvSpPr>
        <xdr:cNvPr id="698" name="テキスト ボックス 697"/>
        <xdr:cNvSpPr txBox="1"/>
      </xdr:nvSpPr>
      <xdr:spPr>
        <a:xfrm>
          <a:off x="15246428" y="169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28715</xdr:rowOff>
    </xdr:from>
    <xdr:to>
      <xdr:col>76</xdr:col>
      <xdr:colOff>165100</xdr:colOff>
      <xdr:row>98</xdr:row>
      <xdr:rowOff>130315</xdr:rowOff>
    </xdr:to>
    <xdr:sp macro="" textlink="">
      <xdr:nvSpPr>
        <xdr:cNvPr id="699" name="楕円 698"/>
        <xdr:cNvSpPr/>
      </xdr:nvSpPr>
      <xdr:spPr>
        <a:xfrm>
          <a:off x="14541500" y="168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121442</xdr:rowOff>
    </xdr:from>
    <xdr:ext cx="534377" cy="259045"/>
    <xdr:sp macro="" textlink="">
      <xdr:nvSpPr>
        <xdr:cNvPr id="700" name="テキスト ボックス 699"/>
        <xdr:cNvSpPr txBox="1"/>
      </xdr:nvSpPr>
      <xdr:spPr>
        <a:xfrm>
          <a:off x="14325111" y="169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66890</xdr:rowOff>
    </xdr:from>
    <xdr:to>
      <xdr:col>72</xdr:col>
      <xdr:colOff>38100</xdr:colOff>
      <xdr:row>98</xdr:row>
      <xdr:rowOff>168490</xdr:rowOff>
    </xdr:to>
    <xdr:sp macro="" textlink="">
      <xdr:nvSpPr>
        <xdr:cNvPr id="701" name="楕円 700"/>
        <xdr:cNvSpPr/>
      </xdr:nvSpPr>
      <xdr:spPr>
        <a:xfrm>
          <a:off x="13652500" y="168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159617</xdr:rowOff>
    </xdr:from>
    <xdr:ext cx="469744" cy="259045"/>
    <xdr:sp macro="" textlink="">
      <xdr:nvSpPr>
        <xdr:cNvPr id="702" name="テキスト ボックス 701"/>
        <xdr:cNvSpPr txBox="1"/>
      </xdr:nvSpPr>
      <xdr:spPr>
        <a:xfrm>
          <a:off x="13468428" y="1696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33389</xdr:rowOff>
    </xdr:from>
    <xdr:to>
      <xdr:col>67</xdr:col>
      <xdr:colOff>101600</xdr:colOff>
      <xdr:row>98</xdr:row>
      <xdr:rowOff>134989</xdr:rowOff>
    </xdr:to>
    <xdr:sp macro="" textlink="">
      <xdr:nvSpPr>
        <xdr:cNvPr id="703" name="楕円 702"/>
        <xdr:cNvSpPr/>
      </xdr:nvSpPr>
      <xdr:spPr>
        <a:xfrm>
          <a:off x="12763500" y="16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126116</xdr:rowOff>
    </xdr:from>
    <xdr:ext cx="534377" cy="259045"/>
    <xdr:sp macro="" textlink="">
      <xdr:nvSpPr>
        <xdr:cNvPr id="704" name="テキスト ボックス 703"/>
        <xdr:cNvSpPr txBox="1"/>
      </xdr:nvSpPr>
      <xdr:spPr>
        <a:xfrm>
          <a:off x="12547111" y="1692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4" name="テキスト ボックス 72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8" name="直線コネクタ 727"/>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31"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2" name="直線コネクタ 731"/>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23305</xdr:rowOff>
    </xdr:from>
    <xdr:to>
      <xdr:col>116</xdr:col>
      <xdr:colOff>63500</xdr:colOff>
      <xdr:row>39</xdr:row>
      <xdr:rowOff>44450</xdr:rowOff>
    </xdr:to>
    <xdr:cxnSp macro="">
      <xdr:nvCxnSpPr>
        <xdr:cNvPr id="733" name="直線コネクタ 732"/>
        <xdr:cNvCxnSpPr/>
      </xdr:nvCxnSpPr>
      <xdr:spPr>
        <a:xfrm flipV="1">
          <a:off x="21323300" y="6538405"/>
          <a:ext cx="838200" cy="1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4" name="投資及び出資金平均値テキスト"/>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5" name="フローチャート: 判断 734"/>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7" name="フローチャート: 判断 736"/>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8" name="テキスト ボックス 737"/>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40" name="フローチャート: 判断 739"/>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41" name="テキスト ボックス 740"/>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42735</xdr:rowOff>
    </xdr:from>
    <xdr:to>
      <xdr:col>102</xdr:col>
      <xdr:colOff>114300</xdr:colOff>
      <xdr:row>39</xdr:row>
      <xdr:rowOff>44450</xdr:rowOff>
    </xdr:to>
    <xdr:cxnSp macro="">
      <xdr:nvCxnSpPr>
        <xdr:cNvPr id="742" name="直線コネクタ 741"/>
        <xdr:cNvCxnSpPr/>
      </xdr:nvCxnSpPr>
      <xdr:spPr>
        <a:xfrm>
          <a:off x="18656300" y="67292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3" name="フローチャート: 判断 742"/>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4" name="テキスト ボックス 743"/>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5" name="フローチャート: 判断 744"/>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6" name="テキスト ボックス 745"/>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143954</xdr:rowOff>
    </xdr:from>
    <xdr:to>
      <xdr:col>116</xdr:col>
      <xdr:colOff>114300</xdr:colOff>
      <xdr:row>38</xdr:row>
      <xdr:rowOff>74104</xdr:rowOff>
    </xdr:to>
    <xdr:sp macro="" textlink="">
      <xdr:nvSpPr>
        <xdr:cNvPr id="752" name="楕円 751"/>
        <xdr:cNvSpPr/>
      </xdr:nvSpPr>
      <xdr:spPr>
        <a:xfrm>
          <a:off x="221107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166831</xdr:rowOff>
    </xdr:from>
    <xdr:ext cx="469744" cy="259045"/>
    <xdr:sp macro="" textlink="">
      <xdr:nvSpPr>
        <xdr:cNvPr id="753" name="投資及び出資金該当値テキスト"/>
        <xdr:cNvSpPr txBox="1"/>
      </xdr:nvSpPr>
      <xdr:spPr>
        <a:xfrm>
          <a:off x="22212300" y="633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163385</xdr:rowOff>
    </xdr:from>
    <xdr:to>
      <xdr:col>98</xdr:col>
      <xdr:colOff>38100</xdr:colOff>
      <xdr:row>39</xdr:row>
      <xdr:rowOff>93535</xdr:rowOff>
    </xdr:to>
    <xdr:sp macro="" textlink="">
      <xdr:nvSpPr>
        <xdr:cNvPr id="760" name="楕円 759"/>
        <xdr:cNvSpPr/>
      </xdr:nvSpPr>
      <xdr:spPr>
        <a:xfrm>
          <a:off x="18605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84662</xdr:rowOff>
    </xdr:from>
    <xdr:ext cx="249299" cy="259045"/>
    <xdr:sp macro="" textlink="">
      <xdr:nvSpPr>
        <xdr:cNvPr id="761" name="テキスト ボックス 760"/>
        <xdr:cNvSpPr txBox="1"/>
      </xdr:nvSpPr>
      <xdr:spPr>
        <a:xfrm>
          <a:off x="18531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5" name="直線コネクタ 784"/>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8"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9" name="直線コネクタ 788"/>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33325</xdr:rowOff>
    </xdr:from>
    <xdr:to>
      <xdr:col>116</xdr:col>
      <xdr:colOff>63500</xdr:colOff>
      <xdr:row>59</xdr:row>
      <xdr:rowOff>33877</xdr:rowOff>
    </xdr:to>
    <xdr:cxnSp macro="">
      <xdr:nvCxnSpPr>
        <xdr:cNvPr id="790" name="直線コネクタ 789"/>
        <xdr:cNvCxnSpPr/>
      </xdr:nvCxnSpPr>
      <xdr:spPr>
        <a:xfrm>
          <a:off x="21323300" y="10148875"/>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91"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2" name="フローチャート: 判断 791"/>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33286</xdr:rowOff>
    </xdr:from>
    <xdr:to>
      <xdr:col>111</xdr:col>
      <xdr:colOff>177800</xdr:colOff>
      <xdr:row>59</xdr:row>
      <xdr:rowOff>33325</xdr:rowOff>
    </xdr:to>
    <xdr:cxnSp macro="">
      <xdr:nvCxnSpPr>
        <xdr:cNvPr id="793" name="直線コネクタ 792"/>
        <xdr:cNvCxnSpPr/>
      </xdr:nvCxnSpPr>
      <xdr:spPr>
        <a:xfrm>
          <a:off x="20434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4" name="フローチャート: 判断 793"/>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5" name="テキスト ボックス 794"/>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33153</xdr:rowOff>
    </xdr:from>
    <xdr:to>
      <xdr:col>107</xdr:col>
      <xdr:colOff>50800</xdr:colOff>
      <xdr:row>59</xdr:row>
      <xdr:rowOff>33286</xdr:rowOff>
    </xdr:to>
    <xdr:cxnSp macro="">
      <xdr:nvCxnSpPr>
        <xdr:cNvPr id="796" name="直線コネクタ 795"/>
        <xdr:cNvCxnSpPr/>
      </xdr:nvCxnSpPr>
      <xdr:spPr>
        <a:xfrm>
          <a:off x="19545300" y="1014870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7" name="フローチャート: 判断 796"/>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8" name="テキスト ボックス 797"/>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33096</xdr:rowOff>
    </xdr:from>
    <xdr:to>
      <xdr:col>102</xdr:col>
      <xdr:colOff>114300</xdr:colOff>
      <xdr:row>59</xdr:row>
      <xdr:rowOff>33153</xdr:rowOff>
    </xdr:to>
    <xdr:cxnSp macro="">
      <xdr:nvCxnSpPr>
        <xdr:cNvPr id="799" name="直線コネクタ 798"/>
        <xdr:cNvCxnSpPr/>
      </xdr:nvCxnSpPr>
      <xdr:spPr>
        <a:xfrm>
          <a:off x="18656300" y="1014864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800" name="フローチャート: 判断 799"/>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801" name="テキスト ボックス 800"/>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2" name="フローチャート: 判断 801"/>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3" name="テキスト ボックス 802"/>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154527</xdr:rowOff>
    </xdr:from>
    <xdr:to>
      <xdr:col>116</xdr:col>
      <xdr:colOff>114300</xdr:colOff>
      <xdr:row>59</xdr:row>
      <xdr:rowOff>84677</xdr:rowOff>
    </xdr:to>
    <xdr:sp macro="" textlink="">
      <xdr:nvSpPr>
        <xdr:cNvPr id="809" name="楕円 808"/>
        <xdr:cNvSpPr/>
      </xdr:nvSpPr>
      <xdr:spPr>
        <a:xfrm>
          <a:off x="221107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69454</xdr:rowOff>
    </xdr:from>
    <xdr:ext cx="378565" cy="259045"/>
    <xdr:sp macro="" textlink="">
      <xdr:nvSpPr>
        <xdr:cNvPr id="810" name="貸付金該当値テキスト"/>
        <xdr:cNvSpPr txBox="1"/>
      </xdr:nvSpPr>
      <xdr:spPr>
        <a:xfrm>
          <a:off x="22212300" y="10013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153975</xdr:rowOff>
    </xdr:from>
    <xdr:to>
      <xdr:col>112</xdr:col>
      <xdr:colOff>38100</xdr:colOff>
      <xdr:row>59</xdr:row>
      <xdr:rowOff>84125</xdr:rowOff>
    </xdr:to>
    <xdr:sp macro="" textlink="">
      <xdr:nvSpPr>
        <xdr:cNvPr id="811" name="楕円 810"/>
        <xdr:cNvSpPr/>
      </xdr:nvSpPr>
      <xdr:spPr>
        <a:xfrm>
          <a:off x="21272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75252</xdr:rowOff>
    </xdr:from>
    <xdr:ext cx="378565" cy="259045"/>
    <xdr:sp macro="" textlink="">
      <xdr:nvSpPr>
        <xdr:cNvPr id="812" name="テキスト ボックス 811"/>
        <xdr:cNvSpPr txBox="1"/>
      </xdr:nvSpPr>
      <xdr:spPr>
        <a:xfrm>
          <a:off x="21134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153936</xdr:rowOff>
    </xdr:from>
    <xdr:to>
      <xdr:col>107</xdr:col>
      <xdr:colOff>101600</xdr:colOff>
      <xdr:row>59</xdr:row>
      <xdr:rowOff>84086</xdr:rowOff>
    </xdr:to>
    <xdr:sp macro="" textlink="">
      <xdr:nvSpPr>
        <xdr:cNvPr id="813" name="楕円 812"/>
        <xdr:cNvSpPr/>
      </xdr:nvSpPr>
      <xdr:spPr>
        <a:xfrm>
          <a:off x="20383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75213</xdr:rowOff>
    </xdr:from>
    <xdr:ext cx="378565" cy="259045"/>
    <xdr:sp macro="" textlink="">
      <xdr:nvSpPr>
        <xdr:cNvPr id="814" name="テキスト ボックス 813"/>
        <xdr:cNvSpPr txBox="1"/>
      </xdr:nvSpPr>
      <xdr:spPr>
        <a:xfrm>
          <a:off x="20245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153803</xdr:rowOff>
    </xdr:from>
    <xdr:to>
      <xdr:col>102</xdr:col>
      <xdr:colOff>165100</xdr:colOff>
      <xdr:row>59</xdr:row>
      <xdr:rowOff>83953</xdr:rowOff>
    </xdr:to>
    <xdr:sp macro="" textlink="">
      <xdr:nvSpPr>
        <xdr:cNvPr id="815" name="楕円 814"/>
        <xdr:cNvSpPr/>
      </xdr:nvSpPr>
      <xdr:spPr>
        <a:xfrm>
          <a:off x="19494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75080</xdr:rowOff>
    </xdr:from>
    <xdr:ext cx="378565" cy="259045"/>
    <xdr:sp macro="" textlink="">
      <xdr:nvSpPr>
        <xdr:cNvPr id="816" name="テキスト ボックス 815"/>
        <xdr:cNvSpPr txBox="1"/>
      </xdr:nvSpPr>
      <xdr:spPr>
        <a:xfrm>
          <a:off x="19356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153746</xdr:rowOff>
    </xdr:from>
    <xdr:to>
      <xdr:col>98</xdr:col>
      <xdr:colOff>38100</xdr:colOff>
      <xdr:row>59</xdr:row>
      <xdr:rowOff>83896</xdr:rowOff>
    </xdr:to>
    <xdr:sp macro="" textlink="">
      <xdr:nvSpPr>
        <xdr:cNvPr id="817" name="楕円 816"/>
        <xdr:cNvSpPr/>
      </xdr:nvSpPr>
      <xdr:spPr>
        <a:xfrm>
          <a:off x="18605500" y="100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75023</xdr:rowOff>
    </xdr:from>
    <xdr:ext cx="378565" cy="259045"/>
    <xdr:sp macro="" textlink="">
      <xdr:nvSpPr>
        <xdr:cNvPr id="818" name="テキスト ボックス 817"/>
        <xdr:cNvSpPr txBox="1"/>
      </xdr:nvSpPr>
      <xdr:spPr>
        <a:xfrm>
          <a:off x="18467017" y="10190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3" name="直線コネクタ 842"/>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4"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5" name="直線コネクタ 844"/>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6"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7" name="直線コネクタ 846"/>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29287</xdr:rowOff>
    </xdr:from>
    <xdr:to>
      <xdr:col>116</xdr:col>
      <xdr:colOff>63500</xdr:colOff>
      <xdr:row>76</xdr:row>
      <xdr:rowOff>64376</xdr:rowOff>
    </xdr:to>
    <xdr:cxnSp macro="">
      <xdr:nvCxnSpPr>
        <xdr:cNvPr id="848" name="直線コネクタ 847"/>
        <xdr:cNvCxnSpPr/>
      </xdr:nvCxnSpPr>
      <xdr:spPr>
        <a:xfrm flipV="1">
          <a:off x="21323300" y="13059487"/>
          <a:ext cx="8382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9" name="繰出金平均値テキスト"/>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50" name="フローチャート: 判断 849"/>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64376</xdr:rowOff>
    </xdr:from>
    <xdr:to>
      <xdr:col>111</xdr:col>
      <xdr:colOff>177800</xdr:colOff>
      <xdr:row>76</xdr:row>
      <xdr:rowOff>111086</xdr:rowOff>
    </xdr:to>
    <xdr:cxnSp macro="">
      <xdr:nvCxnSpPr>
        <xdr:cNvPr id="851" name="直線コネクタ 850"/>
        <xdr:cNvCxnSpPr/>
      </xdr:nvCxnSpPr>
      <xdr:spPr>
        <a:xfrm flipV="1">
          <a:off x="20434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2" name="フローチャート: 判断 851"/>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3" name="テキスト ボックス 852"/>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123051</xdr:rowOff>
    </xdr:from>
    <xdr:to>
      <xdr:col>107</xdr:col>
      <xdr:colOff>50800</xdr:colOff>
      <xdr:row>76</xdr:row>
      <xdr:rowOff>111086</xdr:rowOff>
    </xdr:to>
    <xdr:cxnSp macro="">
      <xdr:nvCxnSpPr>
        <xdr:cNvPr id="854" name="直線コネクタ 853"/>
        <xdr:cNvCxnSpPr/>
      </xdr:nvCxnSpPr>
      <xdr:spPr>
        <a:xfrm>
          <a:off x="19545300" y="12810351"/>
          <a:ext cx="8890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5" name="フローチャート: 判断 854"/>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6" name="テキスト ボックス 855"/>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123051</xdr:rowOff>
    </xdr:from>
    <xdr:to>
      <xdr:col>102</xdr:col>
      <xdr:colOff>114300</xdr:colOff>
      <xdr:row>75</xdr:row>
      <xdr:rowOff>81445</xdr:rowOff>
    </xdr:to>
    <xdr:cxnSp macro="">
      <xdr:nvCxnSpPr>
        <xdr:cNvPr id="857" name="直線コネクタ 856"/>
        <xdr:cNvCxnSpPr/>
      </xdr:nvCxnSpPr>
      <xdr:spPr>
        <a:xfrm flipV="1">
          <a:off x="18656300" y="12810351"/>
          <a:ext cx="889000" cy="1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8" name="フローチャート: 判断 857"/>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9" name="テキスト ボックス 858"/>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60" name="フローチャート: 判断 859"/>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61" name="テキスト ボックス 860"/>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149937</xdr:rowOff>
    </xdr:from>
    <xdr:to>
      <xdr:col>116</xdr:col>
      <xdr:colOff>114300</xdr:colOff>
      <xdr:row>76</xdr:row>
      <xdr:rowOff>80087</xdr:rowOff>
    </xdr:to>
    <xdr:sp macro="" textlink="">
      <xdr:nvSpPr>
        <xdr:cNvPr id="867" name="楕円 866"/>
        <xdr:cNvSpPr/>
      </xdr:nvSpPr>
      <xdr:spPr>
        <a:xfrm>
          <a:off x="221107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128364</xdr:rowOff>
    </xdr:from>
    <xdr:ext cx="534377" cy="259045"/>
    <xdr:sp macro="" textlink="">
      <xdr:nvSpPr>
        <xdr:cNvPr id="868" name="繰出金該当値テキスト"/>
        <xdr:cNvSpPr txBox="1"/>
      </xdr:nvSpPr>
      <xdr:spPr>
        <a:xfrm>
          <a:off x="22212300" y="1298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13576</xdr:rowOff>
    </xdr:from>
    <xdr:to>
      <xdr:col>112</xdr:col>
      <xdr:colOff>38100</xdr:colOff>
      <xdr:row>76</xdr:row>
      <xdr:rowOff>115176</xdr:rowOff>
    </xdr:to>
    <xdr:sp macro="" textlink="">
      <xdr:nvSpPr>
        <xdr:cNvPr id="869" name="楕円 868"/>
        <xdr:cNvSpPr/>
      </xdr:nvSpPr>
      <xdr:spPr>
        <a:xfrm>
          <a:off x="21272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106303</xdr:rowOff>
    </xdr:from>
    <xdr:ext cx="534377" cy="259045"/>
    <xdr:sp macro="" textlink="">
      <xdr:nvSpPr>
        <xdr:cNvPr id="870" name="テキスト ボックス 869"/>
        <xdr:cNvSpPr txBox="1"/>
      </xdr:nvSpPr>
      <xdr:spPr>
        <a:xfrm>
          <a:off x="21056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60286</xdr:rowOff>
    </xdr:from>
    <xdr:to>
      <xdr:col>107</xdr:col>
      <xdr:colOff>101600</xdr:colOff>
      <xdr:row>76</xdr:row>
      <xdr:rowOff>161886</xdr:rowOff>
    </xdr:to>
    <xdr:sp macro="" textlink="">
      <xdr:nvSpPr>
        <xdr:cNvPr id="871" name="楕円 870"/>
        <xdr:cNvSpPr/>
      </xdr:nvSpPr>
      <xdr:spPr>
        <a:xfrm>
          <a:off x="20383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153013</xdr:rowOff>
    </xdr:from>
    <xdr:ext cx="534377" cy="259045"/>
    <xdr:sp macro="" textlink="">
      <xdr:nvSpPr>
        <xdr:cNvPr id="872" name="テキスト ボックス 871"/>
        <xdr:cNvSpPr txBox="1"/>
      </xdr:nvSpPr>
      <xdr:spPr>
        <a:xfrm>
          <a:off x="20167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72251</xdr:rowOff>
    </xdr:from>
    <xdr:to>
      <xdr:col>102</xdr:col>
      <xdr:colOff>165100</xdr:colOff>
      <xdr:row>75</xdr:row>
      <xdr:rowOff>2401</xdr:rowOff>
    </xdr:to>
    <xdr:sp macro="" textlink="">
      <xdr:nvSpPr>
        <xdr:cNvPr id="873" name="楕円 872"/>
        <xdr:cNvSpPr/>
      </xdr:nvSpPr>
      <xdr:spPr>
        <a:xfrm>
          <a:off x="19494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18928</xdr:rowOff>
    </xdr:from>
    <xdr:ext cx="534377" cy="259045"/>
    <xdr:sp macro="" textlink="">
      <xdr:nvSpPr>
        <xdr:cNvPr id="874" name="テキスト ボックス 873"/>
        <xdr:cNvSpPr txBox="1"/>
      </xdr:nvSpPr>
      <xdr:spPr>
        <a:xfrm>
          <a:off x="19278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30645</xdr:rowOff>
    </xdr:from>
    <xdr:to>
      <xdr:col>98</xdr:col>
      <xdr:colOff>38100</xdr:colOff>
      <xdr:row>75</xdr:row>
      <xdr:rowOff>132245</xdr:rowOff>
    </xdr:to>
    <xdr:sp macro="" textlink="">
      <xdr:nvSpPr>
        <xdr:cNvPr id="875" name="楕円 874"/>
        <xdr:cNvSpPr/>
      </xdr:nvSpPr>
      <xdr:spPr>
        <a:xfrm>
          <a:off x="18605500" y="128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123372</xdr:rowOff>
    </xdr:from>
    <xdr:ext cx="534377" cy="259045"/>
    <xdr:sp macro="" textlink="">
      <xdr:nvSpPr>
        <xdr:cNvPr id="876" name="テキスト ボックス 875"/>
        <xdr:cNvSpPr txBox="1"/>
      </xdr:nvSpPr>
      <xdr:spPr>
        <a:xfrm>
          <a:off x="18389111" y="129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470,529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59,553</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主な減少要因としては、特別定額給付金事業費が皆減したことに伴う補助費等の減少（住民一人当たり</a:t>
          </a:r>
          <a:r>
            <a:rPr kumimoji="1" lang="en-US" altLang="ja-JP" sz="1300">
              <a:latin typeface="ＭＳ Ｐゴシック" panose="020B0600070205080204" pitchFamily="50" charset="-128"/>
              <a:ea typeface="ＭＳ Ｐゴシック" panose="020B0600070205080204" pitchFamily="50" charset="-128"/>
            </a:rPr>
            <a:t>100,194</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一方で主な増加要因としては、住民税非課税世帯等臨時特別給付金給付事業費や子育て世帯生活支援特別給付金給付事業費の皆増による扶助費の増加（住民一人当たり</a:t>
          </a:r>
          <a:r>
            <a:rPr kumimoji="1" lang="en-US" altLang="ja-JP" sz="1300">
              <a:latin typeface="ＭＳ Ｐゴシック" panose="020B0600070205080204" pitchFamily="50" charset="-128"/>
              <a:ea typeface="ＭＳ Ｐゴシック" panose="020B0600070205080204" pitchFamily="50" charset="-128"/>
            </a:rPr>
            <a:t>21,893</a:t>
          </a:r>
          <a:r>
            <a:rPr kumimoji="1" lang="ja-JP" altLang="en-US" sz="1300">
              <a:latin typeface="ＭＳ Ｐゴシック" panose="020B0600070205080204" pitchFamily="50" charset="-128"/>
              <a:ea typeface="ＭＳ Ｐゴシック" panose="020B0600070205080204" pitchFamily="50" charset="-128"/>
            </a:rPr>
            <a:t>円増加）や実質収支が増加したことで財政調整基金への積立金が増加したことによる投資及び積立金の増加（住民一人当たり</a:t>
          </a:r>
          <a:r>
            <a:rPr kumimoji="1" lang="en-US" altLang="ja-JP" sz="1300">
              <a:latin typeface="ＭＳ Ｐゴシック" panose="020B0600070205080204" pitchFamily="50" charset="-128"/>
              <a:ea typeface="ＭＳ Ｐゴシック" panose="020B0600070205080204" pitchFamily="50" charset="-128"/>
            </a:rPr>
            <a:t>5,208</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特に扶助費については今後も増加していくことが見込まれており抑制することが困難ではあるが、行政改革を通じて義務的経費の抑制に努め、財政の健全化をすすめていく。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108,158
106,060
91.25
49,954,798
44,450,340
5,104,225
24,488,390
34,024,043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92608</xdr:rowOff>
    </xdr:from>
    <xdr:to>
      <xdr:col>24</xdr:col>
      <xdr:colOff>63500</xdr:colOff>
      <xdr:row>35</xdr:row>
      <xdr:rowOff>139243</xdr:rowOff>
    </xdr:to>
    <xdr:cxnSp macro="">
      <xdr:nvCxnSpPr>
        <xdr:cNvPr id="59" name="直線コネクタ 58"/>
        <xdr:cNvCxnSpPr/>
      </xdr:nvCxnSpPr>
      <xdr:spPr>
        <a:xfrm>
          <a:off x="3797300" y="6093358"/>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9398</xdr:rowOff>
    </xdr:from>
    <xdr:to>
      <xdr:col>19</xdr:col>
      <xdr:colOff>177800</xdr:colOff>
      <xdr:row>35</xdr:row>
      <xdr:rowOff>92608</xdr:rowOff>
    </xdr:to>
    <xdr:cxnSp macro="">
      <xdr:nvCxnSpPr>
        <xdr:cNvPr id="62" name="直線コネクタ 61"/>
        <xdr:cNvCxnSpPr/>
      </xdr:nvCxnSpPr>
      <xdr:spPr>
        <a:xfrm>
          <a:off x="2908300" y="6010148"/>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8026</xdr:rowOff>
    </xdr:from>
    <xdr:to>
      <xdr:col>15</xdr:col>
      <xdr:colOff>50800</xdr:colOff>
      <xdr:row>35</xdr:row>
      <xdr:rowOff>9398</xdr:rowOff>
    </xdr:to>
    <xdr:cxnSp macro="">
      <xdr:nvCxnSpPr>
        <xdr:cNvPr id="65" name="直線コネクタ 64"/>
        <xdr:cNvCxnSpPr/>
      </xdr:nvCxnSpPr>
      <xdr:spPr>
        <a:xfrm>
          <a:off x="2019300" y="5837326"/>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145643</xdr:rowOff>
    </xdr:from>
    <xdr:to>
      <xdr:col>10</xdr:col>
      <xdr:colOff>114300</xdr:colOff>
      <xdr:row>34</xdr:row>
      <xdr:rowOff>8026</xdr:rowOff>
    </xdr:to>
    <xdr:cxnSp macro="">
      <xdr:nvCxnSpPr>
        <xdr:cNvPr id="68" name="直線コネクタ 67"/>
        <xdr:cNvCxnSpPr/>
      </xdr:nvCxnSpPr>
      <xdr:spPr>
        <a:xfrm>
          <a:off x="1130300" y="5803493"/>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88443</xdr:rowOff>
    </xdr:from>
    <xdr:to>
      <xdr:col>24</xdr:col>
      <xdr:colOff>114300</xdr:colOff>
      <xdr:row>36</xdr:row>
      <xdr:rowOff>18593</xdr:rowOff>
    </xdr:to>
    <xdr:sp macro="" textlink="">
      <xdr:nvSpPr>
        <xdr:cNvPr id="78" name="楕円 77"/>
        <xdr:cNvSpPr/>
      </xdr:nvSpPr>
      <xdr:spPr>
        <a:xfrm>
          <a:off x="45847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66870</xdr:rowOff>
    </xdr:from>
    <xdr:ext cx="469744" cy="259045"/>
    <xdr:sp macro="" textlink="">
      <xdr:nvSpPr>
        <xdr:cNvPr id="79" name="議会費該当値テキスト"/>
        <xdr:cNvSpPr txBox="1"/>
      </xdr:nvSpPr>
      <xdr:spPr>
        <a:xfrm>
          <a:off x="4686300" y="60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41808</xdr:rowOff>
    </xdr:from>
    <xdr:to>
      <xdr:col>20</xdr:col>
      <xdr:colOff>38100</xdr:colOff>
      <xdr:row>35</xdr:row>
      <xdr:rowOff>143408</xdr:rowOff>
    </xdr:to>
    <xdr:sp macro="" textlink="">
      <xdr:nvSpPr>
        <xdr:cNvPr id="80" name="楕円 79"/>
        <xdr:cNvSpPr/>
      </xdr:nvSpPr>
      <xdr:spPr>
        <a:xfrm>
          <a:off x="3746500" y="60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159935</xdr:rowOff>
    </xdr:from>
    <xdr:ext cx="469744" cy="259045"/>
    <xdr:sp macro="" textlink="">
      <xdr:nvSpPr>
        <xdr:cNvPr id="81" name="テキスト ボックス 80"/>
        <xdr:cNvSpPr txBox="1"/>
      </xdr:nvSpPr>
      <xdr:spPr>
        <a:xfrm>
          <a:off x="3562428" y="581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130048</xdr:rowOff>
    </xdr:from>
    <xdr:to>
      <xdr:col>15</xdr:col>
      <xdr:colOff>101600</xdr:colOff>
      <xdr:row>35</xdr:row>
      <xdr:rowOff>60198</xdr:rowOff>
    </xdr:to>
    <xdr:sp macro="" textlink="">
      <xdr:nvSpPr>
        <xdr:cNvPr id="82" name="楕円 81"/>
        <xdr:cNvSpPr/>
      </xdr:nvSpPr>
      <xdr:spPr>
        <a:xfrm>
          <a:off x="2857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76725</xdr:rowOff>
    </xdr:from>
    <xdr:ext cx="469744" cy="259045"/>
    <xdr:sp macro="" textlink="">
      <xdr:nvSpPr>
        <xdr:cNvPr id="83" name="テキスト ボックス 82"/>
        <xdr:cNvSpPr txBox="1"/>
      </xdr:nvSpPr>
      <xdr:spPr>
        <a:xfrm>
          <a:off x="2673428" y="57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128676</xdr:rowOff>
    </xdr:from>
    <xdr:to>
      <xdr:col>10</xdr:col>
      <xdr:colOff>165100</xdr:colOff>
      <xdr:row>34</xdr:row>
      <xdr:rowOff>58826</xdr:rowOff>
    </xdr:to>
    <xdr:sp macro="" textlink="">
      <xdr:nvSpPr>
        <xdr:cNvPr id="84" name="楕円 83"/>
        <xdr:cNvSpPr/>
      </xdr:nvSpPr>
      <xdr:spPr>
        <a:xfrm>
          <a:off x="1968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75353</xdr:rowOff>
    </xdr:from>
    <xdr:ext cx="469744" cy="259045"/>
    <xdr:sp macro="" textlink="">
      <xdr:nvSpPr>
        <xdr:cNvPr id="85" name="テキスト ボックス 84"/>
        <xdr:cNvSpPr txBox="1"/>
      </xdr:nvSpPr>
      <xdr:spPr>
        <a:xfrm>
          <a:off x="1784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94843</xdr:rowOff>
    </xdr:from>
    <xdr:to>
      <xdr:col>6</xdr:col>
      <xdr:colOff>38100</xdr:colOff>
      <xdr:row>34</xdr:row>
      <xdr:rowOff>24993</xdr:rowOff>
    </xdr:to>
    <xdr:sp macro="" textlink="">
      <xdr:nvSpPr>
        <xdr:cNvPr id="86" name="楕円 85"/>
        <xdr:cNvSpPr/>
      </xdr:nvSpPr>
      <xdr:spPr>
        <a:xfrm>
          <a:off x="1079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41520</xdr:rowOff>
    </xdr:from>
    <xdr:ext cx="469744" cy="259045"/>
    <xdr:sp macro="" textlink="">
      <xdr:nvSpPr>
        <xdr:cNvPr id="87" name="テキスト ボックス 86"/>
        <xdr:cNvSpPr txBox="1"/>
      </xdr:nvSpPr>
      <xdr:spPr>
        <a:xfrm>
          <a:off x="895428"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44300</xdr:rowOff>
    </xdr:from>
    <xdr:to>
      <xdr:col>24</xdr:col>
      <xdr:colOff>63500</xdr:colOff>
      <xdr:row>57</xdr:row>
      <xdr:rowOff>123054</xdr:rowOff>
    </xdr:to>
    <xdr:cxnSp macro="">
      <xdr:nvCxnSpPr>
        <xdr:cNvPr id="114" name="直線コネクタ 113"/>
        <xdr:cNvCxnSpPr/>
      </xdr:nvCxnSpPr>
      <xdr:spPr>
        <a:xfrm>
          <a:off x="3797300" y="9474050"/>
          <a:ext cx="8382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44300</xdr:rowOff>
    </xdr:from>
    <xdr:to>
      <xdr:col>19</xdr:col>
      <xdr:colOff>177800</xdr:colOff>
      <xdr:row>57</xdr:row>
      <xdr:rowOff>123940</xdr:rowOff>
    </xdr:to>
    <xdr:cxnSp macro="">
      <xdr:nvCxnSpPr>
        <xdr:cNvPr id="117" name="直線コネクタ 116"/>
        <xdr:cNvCxnSpPr/>
      </xdr:nvCxnSpPr>
      <xdr:spPr>
        <a:xfrm flipV="1">
          <a:off x="2908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123940</xdr:rowOff>
    </xdr:from>
    <xdr:to>
      <xdr:col>15</xdr:col>
      <xdr:colOff>50800</xdr:colOff>
      <xdr:row>57</xdr:row>
      <xdr:rowOff>151546</xdr:rowOff>
    </xdr:to>
    <xdr:cxnSp macro="">
      <xdr:nvCxnSpPr>
        <xdr:cNvPr id="120" name="直線コネクタ 119"/>
        <xdr:cNvCxnSpPr/>
      </xdr:nvCxnSpPr>
      <xdr:spPr>
        <a:xfrm flipV="1">
          <a:off x="2019300" y="9896590"/>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132614</xdr:rowOff>
    </xdr:from>
    <xdr:to>
      <xdr:col>10</xdr:col>
      <xdr:colOff>114300</xdr:colOff>
      <xdr:row>57</xdr:row>
      <xdr:rowOff>151546</xdr:rowOff>
    </xdr:to>
    <xdr:cxnSp macro="">
      <xdr:nvCxnSpPr>
        <xdr:cNvPr id="123" name="直線コネクタ 122"/>
        <xdr:cNvCxnSpPr/>
      </xdr:nvCxnSpPr>
      <xdr:spPr>
        <a:xfrm>
          <a:off x="1130300" y="9905264"/>
          <a:ext cx="8890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72254</xdr:rowOff>
    </xdr:from>
    <xdr:to>
      <xdr:col>24</xdr:col>
      <xdr:colOff>114300</xdr:colOff>
      <xdr:row>58</xdr:row>
      <xdr:rowOff>2404</xdr:rowOff>
    </xdr:to>
    <xdr:sp macro="" textlink="">
      <xdr:nvSpPr>
        <xdr:cNvPr id="133" name="楕円 132"/>
        <xdr:cNvSpPr/>
      </xdr:nvSpPr>
      <xdr:spPr>
        <a:xfrm>
          <a:off x="45847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158631</xdr:rowOff>
    </xdr:from>
    <xdr:ext cx="534377" cy="259045"/>
    <xdr:sp macro="" textlink="">
      <xdr:nvSpPr>
        <xdr:cNvPr id="134" name="総務費該当値テキスト"/>
        <xdr:cNvSpPr txBox="1"/>
      </xdr:nvSpPr>
      <xdr:spPr>
        <a:xfrm>
          <a:off x="4686300" y="975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164950</xdr:rowOff>
    </xdr:from>
    <xdr:to>
      <xdr:col>20</xdr:col>
      <xdr:colOff>38100</xdr:colOff>
      <xdr:row>55</xdr:row>
      <xdr:rowOff>95100</xdr:rowOff>
    </xdr:to>
    <xdr:sp macro="" textlink="">
      <xdr:nvSpPr>
        <xdr:cNvPr id="135" name="楕円 134"/>
        <xdr:cNvSpPr/>
      </xdr:nvSpPr>
      <xdr:spPr>
        <a:xfrm>
          <a:off x="3746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86227</xdr:rowOff>
    </xdr:from>
    <xdr:ext cx="599010" cy="259045"/>
    <xdr:sp macro="" textlink="">
      <xdr:nvSpPr>
        <xdr:cNvPr id="136" name="テキスト ボックス 135"/>
        <xdr:cNvSpPr txBox="1"/>
      </xdr:nvSpPr>
      <xdr:spPr>
        <a:xfrm>
          <a:off x="3497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73140</xdr:rowOff>
    </xdr:from>
    <xdr:to>
      <xdr:col>15</xdr:col>
      <xdr:colOff>101600</xdr:colOff>
      <xdr:row>58</xdr:row>
      <xdr:rowOff>3290</xdr:rowOff>
    </xdr:to>
    <xdr:sp macro="" textlink="">
      <xdr:nvSpPr>
        <xdr:cNvPr id="137" name="楕円 136"/>
        <xdr:cNvSpPr/>
      </xdr:nvSpPr>
      <xdr:spPr>
        <a:xfrm>
          <a:off x="2857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165867</xdr:rowOff>
    </xdr:from>
    <xdr:ext cx="534377" cy="259045"/>
    <xdr:sp macro="" textlink="">
      <xdr:nvSpPr>
        <xdr:cNvPr id="138" name="テキスト ボックス 137"/>
        <xdr:cNvSpPr txBox="1"/>
      </xdr:nvSpPr>
      <xdr:spPr>
        <a:xfrm>
          <a:off x="2641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100746</xdr:rowOff>
    </xdr:from>
    <xdr:to>
      <xdr:col>10</xdr:col>
      <xdr:colOff>165100</xdr:colOff>
      <xdr:row>58</xdr:row>
      <xdr:rowOff>30896</xdr:rowOff>
    </xdr:to>
    <xdr:sp macro="" textlink="">
      <xdr:nvSpPr>
        <xdr:cNvPr id="139" name="楕円 138"/>
        <xdr:cNvSpPr/>
      </xdr:nvSpPr>
      <xdr:spPr>
        <a:xfrm>
          <a:off x="1968500" y="98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22023</xdr:rowOff>
    </xdr:from>
    <xdr:ext cx="534377" cy="259045"/>
    <xdr:sp macro="" textlink="">
      <xdr:nvSpPr>
        <xdr:cNvPr id="140" name="テキスト ボックス 139"/>
        <xdr:cNvSpPr txBox="1"/>
      </xdr:nvSpPr>
      <xdr:spPr>
        <a:xfrm>
          <a:off x="1752111" y="99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81814</xdr:rowOff>
    </xdr:from>
    <xdr:to>
      <xdr:col>6</xdr:col>
      <xdr:colOff>38100</xdr:colOff>
      <xdr:row>58</xdr:row>
      <xdr:rowOff>11964</xdr:rowOff>
    </xdr:to>
    <xdr:sp macro="" textlink="">
      <xdr:nvSpPr>
        <xdr:cNvPr id="141" name="楕円 140"/>
        <xdr:cNvSpPr/>
      </xdr:nvSpPr>
      <xdr:spPr>
        <a:xfrm>
          <a:off x="1079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3091</xdr:rowOff>
    </xdr:from>
    <xdr:ext cx="534377" cy="259045"/>
    <xdr:sp macro="" textlink="">
      <xdr:nvSpPr>
        <xdr:cNvPr id="142" name="テキスト ボックス 141"/>
        <xdr:cNvSpPr txBox="1"/>
      </xdr:nvSpPr>
      <xdr:spPr>
        <a:xfrm>
          <a:off x="863111" y="99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4" name="直線コネクタ 153"/>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5" name="テキスト ボックス 154"/>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8" name="直線コネクタ 15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59" name="テキスト ボックス 15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1" name="テキスト ボックス 16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155439</xdr:rowOff>
    </xdr:from>
    <xdr:to>
      <xdr:col>24</xdr:col>
      <xdr:colOff>62865</xdr:colOff>
      <xdr:row>76</xdr:row>
      <xdr:rowOff>140963</xdr:rowOff>
    </xdr:to>
    <xdr:cxnSp macro="">
      <xdr:nvCxnSpPr>
        <xdr:cNvPr id="163" name="直線コネクタ 162"/>
        <xdr:cNvCxnSpPr/>
      </xdr:nvCxnSpPr>
      <xdr:spPr>
        <a:xfrm flipV="1">
          <a:off x="4633595" y="12156939"/>
          <a:ext cx="1270" cy="101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144790</xdr:rowOff>
    </xdr:from>
    <xdr:ext cx="599010" cy="259045"/>
    <xdr:sp macro="" textlink="">
      <xdr:nvSpPr>
        <xdr:cNvPr id="164" name="民生費最小値テキスト"/>
        <xdr:cNvSpPr txBox="1"/>
      </xdr:nvSpPr>
      <xdr:spPr>
        <a:xfrm>
          <a:off x="4686300" y="1317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140963</xdr:rowOff>
    </xdr:from>
    <xdr:to>
      <xdr:col>24</xdr:col>
      <xdr:colOff>152400</xdr:colOff>
      <xdr:row>76</xdr:row>
      <xdr:rowOff>140963</xdr:rowOff>
    </xdr:to>
    <xdr:cxnSp macro="">
      <xdr:nvCxnSpPr>
        <xdr:cNvPr id="165" name="直線コネクタ 164"/>
        <xdr:cNvCxnSpPr/>
      </xdr:nvCxnSpPr>
      <xdr:spPr>
        <a:xfrm>
          <a:off x="4546600" y="1317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102116</xdr:rowOff>
    </xdr:from>
    <xdr:ext cx="599010" cy="259045"/>
    <xdr:sp macro="" textlink="">
      <xdr:nvSpPr>
        <xdr:cNvPr id="166" name="民生費最大値テキスト"/>
        <xdr:cNvSpPr txBox="1"/>
      </xdr:nvSpPr>
      <xdr:spPr>
        <a:xfrm>
          <a:off x="4686300" y="1193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155439</xdr:rowOff>
    </xdr:from>
    <xdr:to>
      <xdr:col>24</xdr:col>
      <xdr:colOff>152400</xdr:colOff>
      <xdr:row>70</xdr:row>
      <xdr:rowOff>155439</xdr:rowOff>
    </xdr:to>
    <xdr:cxnSp macro="">
      <xdr:nvCxnSpPr>
        <xdr:cNvPr id="167" name="直線コネクタ 166"/>
        <xdr:cNvCxnSpPr/>
      </xdr:nvCxnSpPr>
      <xdr:spPr>
        <a:xfrm>
          <a:off x="4546600" y="1215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90660</xdr:rowOff>
    </xdr:from>
    <xdr:to>
      <xdr:col>24</xdr:col>
      <xdr:colOff>63500</xdr:colOff>
      <xdr:row>77</xdr:row>
      <xdr:rowOff>58153</xdr:rowOff>
    </xdr:to>
    <xdr:cxnSp macro="">
      <xdr:nvCxnSpPr>
        <xdr:cNvPr id="168" name="直線コネクタ 167"/>
        <xdr:cNvCxnSpPr/>
      </xdr:nvCxnSpPr>
      <xdr:spPr>
        <a:xfrm flipV="1">
          <a:off x="3797300" y="13120860"/>
          <a:ext cx="838200" cy="13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108200</xdr:rowOff>
    </xdr:from>
    <xdr:ext cx="599010" cy="259045"/>
    <xdr:sp macro="" textlink="">
      <xdr:nvSpPr>
        <xdr:cNvPr id="169" name="民生費平均値テキスト"/>
        <xdr:cNvSpPr txBox="1"/>
      </xdr:nvSpPr>
      <xdr:spPr>
        <a:xfrm>
          <a:off x="4686300" y="12624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85323</xdr:rowOff>
    </xdr:from>
    <xdr:to>
      <xdr:col>24</xdr:col>
      <xdr:colOff>114300</xdr:colOff>
      <xdr:row>75</xdr:row>
      <xdr:rowOff>15473</xdr:rowOff>
    </xdr:to>
    <xdr:sp macro="" textlink="">
      <xdr:nvSpPr>
        <xdr:cNvPr id="170" name="フローチャート: 判断 169"/>
        <xdr:cNvSpPr/>
      </xdr:nvSpPr>
      <xdr:spPr>
        <a:xfrm>
          <a:off x="4584700" y="127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52581</xdr:rowOff>
    </xdr:from>
    <xdr:to>
      <xdr:col>19</xdr:col>
      <xdr:colOff>177800</xdr:colOff>
      <xdr:row>77</xdr:row>
      <xdr:rowOff>58153</xdr:rowOff>
    </xdr:to>
    <xdr:cxnSp macro="">
      <xdr:nvCxnSpPr>
        <xdr:cNvPr id="171" name="直線コネクタ 170"/>
        <xdr:cNvCxnSpPr/>
      </xdr:nvCxnSpPr>
      <xdr:spPr>
        <a:xfrm>
          <a:off x="2908300" y="13254231"/>
          <a:ext cx="889000" cy="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99164</xdr:rowOff>
    </xdr:from>
    <xdr:to>
      <xdr:col>20</xdr:col>
      <xdr:colOff>38100</xdr:colOff>
      <xdr:row>76</xdr:row>
      <xdr:rowOff>29314</xdr:rowOff>
    </xdr:to>
    <xdr:sp macro="" textlink="">
      <xdr:nvSpPr>
        <xdr:cNvPr id="172" name="フローチャート: 判断 171"/>
        <xdr:cNvSpPr/>
      </xdr:nvSpPr>
      <xdr:spPr>
        <a:xfrm>
          <a:off x="3746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45841</xdr:rowOff>
    </xdr:from>
    <xdr:ext cx="599010" cy="259045"/>
    <xdr:sp macro="" textlink="">
      <xdr:nvSpPr>
        <xdr:cNvPr id="173" name="テキスト ボックス 172"/>
        <xdr:cNvSpPr txBox="1"/>
      </xdr:nvSpPr>
      <xdr:spPr>
        <a:xfrm>
          <a:off x="3497795" y="1273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52581</xdr:rowOff>
    </xdr:from>
    <xdr:to>
      <xdr:col>15</xdr:col>
      <xdr:colOff>50800</xdr:colOff>
      <xdr:row>77</xdr:row>
      <xdr:rowOff>101490</xdr:rowOff>
    </xdr:to>
    <xdr:cxnSp macro="">
      <xdr:nvCxnSpPr>
        <xdr:cNvPr id="174" name="直線コネクタ 173"/>
        <xdr:cNvCxnSpPr/>
      </xdr:nvCxnSpPr>
      <xdr:spPr>
        <a:xfrm flipV="1">
          <a:off x="2019300" y="13254231"/>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110977</xdr:rowOff>
    </xdr:from>
    <xdr:to>
      <xdr:col>15</xdr:col>
      <xdr:colOff>101600</xdr:colOff>
      <xdr:row>76</xdr:row>
      <xdr:rowOff>41126</xdr:rowOff>
    </xdr:to>
    <xdr:sp macro="" textlink="">
      <xdr:nvSpPr>
        <xdr:cNvPr id="175" name="フローチャート: 判断 174"/>
        <xdr:cNvSpPr/>
      </xdr:nvSpPr>
      <xdr:spPr>
        <a:xfrm>
          <a:off x="2857500" y="12969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57654</xdr:rowOff>
    </xdr:from>
    <xdr:ext cx="599010" cy="259045"/>
    <xdr:sp macro="" textlink="">
      <xdr:nvSpPr>
        <xdr:cNvPr id="176" name="テキスト ボックス 175"/>
        <xdr:cNvSpPr txBox="1"/>
      </xdr:nvSpPr>
      <xdr:spPr>
        <a:xfrm>
          <a:off x="2608795" y="127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101490</xdr:rowOff>
    </xdr:from>
    <xdr:to>
      <xdr:col>10</xdr:col>
      <xdr:colOff>114300</xdr:colOff>
      <xdr:row>77</xdr:row>
      <xdr:rowOff>103107</xdr:rowOff>
    </xdr:to>
    <xdr:cxnSp macro="">
      <xdr:nvCxnSpPr>
        <xdr:cNvPr id="177" name="直線コネクタ 176"/>
        <xdr:cNvCxnSpPr/>
      </xdr:nvCxnSpPr>
      <xdr:spPr>
        <a:xfrm flipV="1">
          <a:off x="1130300" y="13303140"/>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150896</xdr:rowOff>
    </xdr:from>
    <xdr:to>
      <xdr:col>10</xdr:col>
      <xdr:colOff>165100</xdr:colOff>
      <xdr:row>76</xdr:row>
      <xdr:rowOff>81046</xdr:rowOff>
    </xdr:to>
    <xdr:sp macro="" textlink="">
      <xdr:nvSpPr>
        <xdr:cNvPr id="178" name="フローチャート: 判断 177"/>
        <xdr:cNvSpPr/>
      </xdr:nvSpPr>
      <xdr:spPr>
        <a:xfrm>
          <a:off x="1968500" y="1300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97573</xdr:rowOff>
    </xdr:from>
    <xdr:ext cx="599010" cy="259045"/>
    <xdr:sp macro="" textlink="">
      <xdr:nvSpPr>
        <xdr:cNvPr id="179" name="テキスト ボックス 178"/>
        <xdr:cNvSpPr txBox="1"/>
      </xdr:nvSpPr>
      <xdr:spPr>
        <a:xfrm>
          <a:off x="1719795" y="127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152388</xdr:rowOff>
    </xdr:from>
    <xdr:to>
      <xdr:col>6</xdr:col>
      <xdr:colOff>38100</xdr:colOff>
      <xdr:row>76</xdr:row>
      <xdr:rowOff>82538</xdr:rowOff>
    </xdr:to>
    <xdr:sp macro="" textlink="">
      <xdr:nvSpPr>
        <xdr:cNvPr id="180" name="フローチャート: 判断 179"/>
        <xdr:cNvSpPr/>
      </xdr:nvSpPr>
      <xdr:spPr>
        <a:xfrm>
          <a:off x="1079500" y="130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99065</xdr:rowOff>
    </xdr:from>
    <xdr:ext cx="599010" cy="259045"/>
    <xdr:sp macro="" textlink="">
      <xdr:nvSpPr>
        <xdr:cNvPr id="181" name="テキスト ボックス 180"/>
        <xdr:cNvSpPr txBox="1"/>
      </xdr:nvSpPr>
      <xdr:spPr>
        <a:xfrm>
          <a:off x="830795" y="1278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39860</xdr:rowOff>
    </xdr:from>
    <xdr:to>
      <xdr:col>24</xdr:col>
      <xdr:colOff>114300</xdr:colOff>
      <xdr:row>76</xdr:row>
      <xdr:rowOff>141460</xdr:rowOff>
    </xdr:to>
    <xdr:sp macro="" textlink="">
      <xdr:nvSpPr>
        <xdr:cNvPr id="187" name="楕円 186"/>
        <xdr:cNvSpPr/>
      </xdr:nvSpPr>
      <xdr:spPr>
        <a:xfrm>
          <a:off x="4584700" y="1307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126237</xdr:rowOff>
    </xdr:from>
    <xdr:ext cx="599010" cy="259045"/>
    <xdr:sp macro="" textlink="">
      <xdr:nvSpPr>
        <xdr:cNvPr id="188" name="民生費該当値テキスト"/>
        <xdr:cNvSpPr txBox="1"/>
      </xdr:nvSpPr>
      <xdr:spPr>
        <a:xfrm>
          <a:off x="4686300" y="1298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7353</xdr:rowOff>
    </xdr:from>
    <xdr:to>
      <xdr:col>20</xdr:col>
      <xdr:colOff>38100</xdr:colOff>
      <xdr:row>77</xdr:row>
      <xdr:rowOff>108953</xdr:rowOff>
    </xdr:to>
    <xdr:sp macro="" textlink="">
      <xdr:nvSpPr>
        <xdr:cNvPr id="189" name="楕円 188"/>
        <xdr:cNvSpPr/>
      </xdr:nvSpPr>
      <xdr:spPr>
        <a:xfrm>
          <a:off x="3746500" y="132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100080</xdr:rowOff>
    </xdr:from>
    <xdr:ext cx="599010" cy="259045"/>
    <xdr:sp macro="" textlink="">
      <xdr:nvSpPr>
        <xdr:cNvPr id="190" name="テキスト ボックス 189"/>
        <xdr:cNvSpPr txBox="1"/>
      </xdr:nvSpPr>
      <xdr:spPr>
        <a:xfrm>
          <a:off x="3497795" y="133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1781</xdr:rowOff>
    </xdr:from>
    <xdr:to>
      <xdr:col>15</xdr:col>
      <xdr:colOff>101600</xdr:colOff>
      <xdr:row>77</xdr:row>
      <xdr:rowOff>103381</xdr:rowOff>
    </xdr:to>
    <xdr:sp macro="" textlink="">
      <xdr:nvSpPr>
        <xdr:cNvPr id="191" name="楕円 190"/>
        <xdr:cNvSpPr/>
      </xdr:nvSpPr>
      <xdr:spPr>
        <a:xfrm>
          <a:off x="2857500" y="1320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94508</xdr:rowOff>
    </xdr:from>
    <xdr:ext cx="599010" cy="259045"/>
    <xdr:sp macro="" textlink="">
      <xdr:nvSpPr>
        <xdr:cNvPr id="192" name="テキスト ボックス 191"/>
        <xdr:cNvSpPr txBox="1"/>
      </xdr:nvSpPr>
      <xdr:spPr>
        <a:xfrm>
          <a:off x="2608795" y="1329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50690</xdr:rowOff>
    </xdr:from>
    <xdr:to>
      <xdr:col>10</xdr:col>
      <xdr:colOff>165100</xdr:colOff>
      <xdr:row>77</xdr:row>
      <xdr:rowOff>152290</xdr:rowOff>
    </xdr:to>
    <xdr:sp macro="" textlink="">
      <xdr:nvSpPr>
        <xdr:cNvPr id="193" name="楕円 192"/>
        <xdr:cNvSpPr/>
      </xdr:nvSpPr>
      <xdr:spPr>
        <a:xfrm>
          <a:off x="1968500" y="132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143417</xdr:rowOff>
    </xdr:from>
    <xdr:ext cx="599010" cy="259045"/>
    <xdr:sp macro="" textlink="">
      <xdr:nvSpPr>
        <xdr:cNvPr id="194" name="テキスト ボックス 193"/>
        <xdr:cNvSpPr txBox="1"/>
      </xdr:nvSpPr>
      <xdr:spPr>
        <a:xfrm>
          <a:off x="1719795" y="1334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52307</xdr:rowOff>
    </xdr:from>
    <xdr:to>
      <xdr:col>6</xdr:col>
      <xdr:colOff>38100</xdr:colOff>
      <xdr:row>77</xdr:row>
      <xdr:rowOff>153907</xdr:rowOff>
    </xdr:to>
    <xdr:sp macro="" textlink="">
      <xdr:nvSpPr>
        <xdr:cNvPr id="195" name="楕円 194"/>
        <xdr:cNvSpPr/>
      </xdr:nvSpPr>
      <xdr:spPr>
        <a:xfrm>
          <a:off x="1079500" y="132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145034</xdr:rowOff>
    </xdr:from>
    <xdr:ext cx="599010" cy="259045"/>
    <xdr:sp macro="" textlink="">
      <xdr:nvSpPr>
        <xdr:cNvPr id="196" name="テキスト ボックス 195"/>
        <xdr:cNvSpPr txBox="1"/>
      </xdr:nvSpPr>
      <xdr:spPr>
        <a:xfrm>
          <a:off x="830795" y="1334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08" name="直線コネクタ 20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09" name="テキスト ボックス 20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0" name="直線コネクタ 20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1" name="テキスト ボックス 21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2" name="直線コネクタ 21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3" name="テキスト ボックス 21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4" name="直線コネクタ 21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5" name="テキスト ボックス 21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7" name="テキスト ボックス 21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19" name="直線コネクタ 218"/>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0"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1" name="直線コネクタ 220"/>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2"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3" name="直線コネクタ 222"/>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48261</xdr:rowOff>
    </xdr:from>
    <xdr:to>
      <xdr:col>24</xdr:col>
      <xdr:colOff>63500</xdr:colOff>
      <xdr:row>96</xdr:row>
      <xdr:rowOff>154468</xdr:rowOff>
    </xdr:to>
    <xdr:cxnSp macro="">
      <xdr:nvCxnSpPr>
        <xdr:cNvPr id="224" name="直線コネクタ 223"/>
        <xdr:cNvCxnSpPr/>
      </xdr:nvCxnSpPr>
      <xdr:spPr>
        <a:xfrm flipV="1">
          <a:off x="3797300" y="16507461"/>
          <a:ext cx="8382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25" name="衛生費平均値テキスト"/>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26" name="フローチャート: 判断 225"/>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154468</xdr:rowOff>
    </xdr:from>
    <xdr:to>
      <xdr:col>19</xdr:col>
      <xdr:colOff>177800</xdr:colOff>
      <xdr:row>97</xdr:row>
      <xdr:rowOff>29857</xdr:rowOff>
    </xdr:to>
    <xdr:cxnSp macro="">
      <xdr:nvCxnSpPr>
        <xdr:cNvPr id="227" name="直線コネクタ 226"/>
        <xdr:cNvCxnSpPr/>
      </xdr:nvCxnSpPr>
      <xdr:spPr>
        <a:xfrm flipV="1">
          <a:off x="2908300" y="16613668"/>
          <a:ext cx="889000" cy="4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28" name="フローチャート: 判断 227"/>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29" name="テキスト ボックス 228"/>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29857</xdr:rowOff>
    </xdr:from>
    <xdr:to>
      <xdr:col>15</xdr:col>
      <xdr:colOff>50800</xdr:colOff>
      <xdr:row>97</xdr:row>
      <xdr:rowOff>94414</xdr:rowOff>
    </xdr:to>
    <xdr:cxnSp macro="">
      <xdr:nvCxnSpPr>
        <xdr:cNvPr id="230" name="直線コネクタ 229"/>
        <xdr:cNvCxnSpPr/>
      </xdr:nvCxnSpPr>
      <xdr:spPr>
        <a:xfrm flipV="1">
          <a:off x="2019300" y="16660507"/>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1" name="フローチャート: 判断 230"/>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2" name="テキスト ボックス 231"/>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94414</xdr:rowOff>
    </xdr:from>
    <xdr:to>
      <xdr:col>10</xdr:col>
      <xdr:colOff>114300</xdr:colOff>
      <xdr:row>97</xdr:row>
      <xdr:rowOff>123789</xdr:rowOff>
    </xdr:to>
    <xdr:cxnSp macro="">
      <xdr:nvCxnSpPr>
        <xdr:cNvPr id="233" name="直線コネクタ 232"/>
        <xdr:cNvCxnSpPr/>
      </xdr:nvCxnSpPr>
      <xdr:spPr>
        <a:xfrm flipV="1">
          <a:off x="1130300" y="1672506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4" name="フローチャート: 判断 233"/>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5" name="テキスト ボックス 234"/>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36" name="フローチャート: 判断 235"/>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37" name="テキスト ボックス 236"/>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168911</xdr:rowOff>
    </xdr:from>
    <xdr:to>
      <xdr:col>24</xdr:col>
      <xdr:colOff>114300</xdr:colOff>
      <xdr:row>96</xdr:row>
      <xdr:rowOff>99061</xdr:rowOff>
    </xdr:to>
    <xdr:sp macro="" textlink="">
      <xdr:nvSpPr>
        <xdr:cNvPr id="243" name="楕円 242"/>
        <xdr:cNvSpPr/>
      </xdr:nvSpPr>
      <xdr:spPr>
        <a:xfrm>
          <a:off x="4584700" y="164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147338</xdr:rowOff>
    </xdr:from>
    <xdr:ext cx="534377" cy="259045"/>
    <xdr:sp macro="" textlink="">
      <xdr:nvSpPr>
        <xdr:cNvPr id="244" name="衛生費該当値テキスト"/>
        <xdr:cNvSpPr txBox="1"/>
      </xdr:nvSpPr>
      <xdr:spPr>
        <a:xfrm>
          <a:off x="4686300" y="164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103668</xdr:rowOff>
    </xdr:from>
    <xdr:to>
      <xdr:col>20</xdr:col>
      <xdr:colOff>38100</xdr:colOff>
      <xdr:row>97</xdr:row>
      <xdr:rowOff>33818</xdr:rowOff>
    </xdr:to>
    <xdr:sp macro="" textlink="">
      <xdr:nvSpPr>
        <xdr:cNvPr id="245" name="楕円 244"/>
        <xdr:cNvSpPr/>
      </xdr:nvSpPr>
      <xdr:spPr>
        <a:xfrm>
          <a:off x="37465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50345</xdr:rowOff>
    </xdr:from>
    <xdr:ext cx="534377" cy="259045"/>
    <xdr:sp macro="" textlink="">
      <xdr:nvSpPr>
        <xdr:cNvPr id="246" name="テキスト ボックス 245"/>
        <xdr:cNvSpPr txBox="1"/>
      </xdr:nvSpPr>
      <xdr:spPr>
        <a:xfrm>
          <a:off x="3530111" y="1633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150507</xdr:rowOff>
    </xdr:from>
    <xdr:to>
      <xdr:col>15</xdr:col>
      <xdr:colOff>101600</xdr:colOff>
      <xdr:row>97</xdr:row>
      <xdr:rowOff>80657</xdr:rowOff>
    </xdr:to>
    <xdr:sp macro="" textlink="">
      <xdr:nvSpPr>
        <xdr:cNvPr id="247" name="楕円 246"/>
        <xdr:cNvSpPr/>
      </xdr:nvSpPr>
      <xdr:spPr>
        <a:xfrm>
          <a:off x="2857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71784</xdr:rowOff>
    </xdr:from>
    <xdr:ext cx="534377" cy="259045"/>
    <xdr:sp macro="" textlink="">
      <xdr:nvSpPr>
        <xdr:cNvPr id="248" name="テキスト ボックス 247"/>
        <xdr:cNvSpPr txBox="1"/>
      </xdr:nvSpPr>
      <xdr:spPr>
        <a:xfrm>
          <a:off x="2641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43614</xdr:rowOff>
    </xdr:from>
    <xdr:to>
      <xdr:col>10</xdr:col>
      <xdr:colOff>165100</xdr:colOff>
      <xdr:row>97</xdr:row>
      <xdr:rowOff>145214</xdr:rowOff>
    </xdr:to>
    <xdr:sp macro="" textlink="">
      <xdr:nvSpPr>
        <xdr:cNvPr id="249" name="楕円 248"/>
        <xdr:cNvSpPr/>
      </xdr:nvSpPr>
      <xdr:spPr>
        <a:xfrm>
          <a:off x="1968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136341</xdr:rowOff>
    </xdr:from>
    <xdr:ext cx="534377" cy="259045"/>
    <xdr:sp macro="" textlink="">
      <xdr:nvSpPr>
        <xdr:cNvPr id="250" name="テキスト ボックス 249"/>
        <xdr:cNvSpPr txBox="1"/>
      </xdr:nvSpPr>
      <xdr:spPr>
        <a:xfrm>
          <a:off x="1752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72989</xdr:rowOff>
    </xdr:from>
    <xdr:to>
      <xdr:col>6</xdr:col>
      <xdr:colOff>38100</xdr:colOff>
      <xdr:row>98</xdr:row>
      <xdr:rowOff>3139</xdr:rowOff>
    </xdr:to>
    <xdr:sp macro="" textlink="">
      <xdr:nvSpPr>
        <xdr:cNvPr id="251" name="楕円 250"/>
        <xdr:cNvSpPr/>
      </xdr:nvSpPr>
      <xdr:spPr>
        <a:xfrm>
          <a:off x="1079500" y="167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165716</xdr:rowOff>
    </xdr:from>
    <xdr:ext cx="534377" cy="259045"/>
    <xdr:sp macro="" textlink="">
      <xdr:nvSpPr>
        <xdr:cNvPr id="252" name="テキスト ボックス 251"/>
        <xdr:cNvSpPr txBox="1"/>
      </xdr:nvSpPr>
      <xdr:spPr>
        <a:xfrm>
          <a:off x="863111" y="16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4" name="正方形/長方形 25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5" name="正方形/長方形 25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6" name="正方形/長方形 25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7" name="正方形/長方形 25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8" name="正方形/長方形 25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59" name="正方形/長方形 25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4" name="テキスト ボックス 26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6" name="テキスト ボックス 26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8" name="テキスト ボックス 26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0" name="テキスト ボックス 26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4" name="直線コネクタ 273"/>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6" name="直線コネクタ 27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77"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78" name="直線コネクタ 277"/>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56947</xdr:rowOff>
    </xdr:from>
    <xdr:to>
      <xdr:col>55</xdr:col>
      <xdr:colOff>0</xdr:colOff>
      <xdr:row>38</xdr:row>
      <xdr:rowOff>71120</xdr:rowOff>
    </xdr:to>
    <xdr:cxnSp macro="">
      <xdr:nvCxnSpPr>
        <xdr:cNvPr id="279" name="直線コネクタ 278"/>
        <xdr:cNvCxnSpPr/>
      </xdr:nvCxnSpPr>
      <xdr:spPr>
        <a:xfrm flipV="1">
          <a:off x="9639300" y="6572047"/>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0"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1" name="フローチャート: 判断 280"/>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69291</xdr:rowOff>
    </xdr:from>
    <xdr:to>
      <xdr:col>50</xdr:col>
      <xdr:colOff>114300</xdr:colOff>
      <xdr:row>38</xdr:row>
      <xdr:rowOff>71120</xdr:rowOff>
    </xdr:to>
    <xdr:cxnSp macro="">
      <xdr:nvCxnSpPr>
        <xdr:cNvPr id="282" name="直線コネクタ 281"/>
        <xdr:cNvCxnSpPr/>
      </xdr:nvCxnSpPr>
      <xdr:spPr>
        <a:xfrm>
          <a:off x="8750300" y="658439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3" name="フローチャート: 判断 282"/>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4" name="テキスト ボックス 283"/>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69291</xdr:rowOff>
    </xdr:from>
    <xdr:to>
      <xdr:col>45</xdr:col>
      <xdr:colOff>177800</xdr:colOff>
      <xdr:row>38</xdr:row>
      <xdr:rowOff>71577</xdr:rowOff>
    </xdr:to>
    <xdr:cxnSp macro="">
      <xdr:nvCxnSpPr>
        <xdr:cNvPr id="285" name="直線コネクタ 284"/>
        <xdr:cNvCxnSpPr/>
      </xdr:nvCxnSpPr>
      <xdr:spPr>
        <a:xfrm flipV="1">
          <a:off x="7861300" y="65843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86" name="フローチャート: 判断 285"/>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87" name="テキスト ボックス 286"/>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56947</xdr:rowOff>
    </xdr:from>
    <xdr:to>
      <xdr:col>41</xdr:col>
      <xdr:colOff>50800</xdr:colOff>
      <xdr:row>38</xdr:row>
      <xdr:rowOff>71577</xdr:rowOff>
    </xdr:to>
    <xdr:cxnSp macro="">
      <xdr:nvCxnSpPr>
        <xdr:cNvPr id="288" name="直線コネクタ 287"/>
        <xdr:cNvCxnSpPr/>
      </xdr:nvCxnSpPr>
      <xdr:spPr>
        <a:xfrm>
          <a:off x="6972300" y="6572047"/>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89" name="フローチャート: 判断 288"/>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0" name="テキスト ボックス 289"/>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1" name="フローチャート: 判断 290"/>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2" name="テキスト ボックス 291"/>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6147</xdr:rowOff>
    </xdr:from>
    <xdr:to>
      <xdr:col>55</xdr:col>
      <xdr:colOff>50800</xdr:colOff>
      <xdr:row>38</xdr:row>
      <xdr:rowOff>107747</xdr:rowOff>
    </xdr:to>
    <xdr:sp macro="" textlink="">
      <xdr:nvSpPr>
        <xdr:cNvPr id="298" name="楕円 297"/>
        <xdr:cNvSpPr/>
      </xdr:nvSpPr>
      <xdr:spPr>
        <a:xfrm>
          <a:off x="104267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92524</xdr:rowOff>
    </xdr:from>
    <xdr:ext cx="378565" cy="259045"/>
    <xdr:sp macro="" textlink="">
      <xdr:nvSpPr>
        <xdr:cNvPr id="299" name="労働費該当値テキスト"/>
        <xdr:cNvSpPr txBox="1"/>
      </xdr:nvSpPr>
      <xdr:spPr>
        <a:xfrm>
          <a:off x="10528300" y="64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00" name="楕円 299"/>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01" name="テキスト ボックス 300"/>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18491</xdr:rowOff>
    </xdr:from>
    <xdr:to>
      <xdr:col>46</xdr:col>
      <xdr:colOff>38100</xdr:colOff>
      <xdr:row>38</xdr:row>
      <xdr:rowOff>120091</xdr:rowOff>
    </xdr:to>
    <xdr:sp macro="" textlink="">
      <xdr:nvSpPr>
        <xdr:cNvPr id="302" name="楕円 301"/>
        <xdr:cNvSpPr/>
      </xdr:nvSpPr>
      <xdr:spPr>
        <a:xfrm>
          <a:off x="8699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111218</xdr:rowOff>
    </xdr:from>
    <xdr:ext cx="378565" cy="259045"/>
    <xdr:sp macro="" textlink="">
      <xdr:nvSpPr>
        <xdr:cNvPr id="303" name="テキスト ボックス 302"/>
        <xdr:cNvSpPr txBox="1"/>
      </xdr:nvSpPr>
      <xdr:spPr>
        <a:xfrm>
          <a:off x="8561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20777</xdr:rowOff>
    </xdr:from>
    <xdr:to>
      <xdr:col>41</xdr:col>
      <xdr:colOff>101600</xdr:colOff>
      <xdr:row>38</xdr:row>
      <xdr:rowOff>122377</xdr:rowOff>
    </xdr:to>
    <xdr:sp macro="" textlink="">
      <xdr:nvSpPr>
        <xdr:cNvPr id="304" name="楕円 303"/>
        <xdr:cNvSpPr/>
      </xdr:nvSpPr>
      <xdr:spPr>
        <a:xfrm>
          <a:off x="7810500" y="65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113504</xdr:rowOff>
    </xdr:from>
    <xdr:ext cx="378565" cy="259045"/>
    <xdr:sp macro="" textlink="">
      <xdr:nvSpPr>
        <xdr:cNvPr id="305" name="テキスト ボックス 304"/>
        <xdr:cNvSpPr txBox="1"/>
      </xdr:nvSpPr>
      <xdr:spPr>
        <a:xfrm>
          <a:off x="7672017" y="662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6147</xdr:rowOff>
    </xdr:from>
    <xdr:to>
      <xdr:col>36</xdr:col>
      <xdr:colOff>165100</xdr:colOff>
      <xdr:row>38</xdr:row>
      <xdr:rowOff>107747</xdr:rowOff>
    </xdr:to>
    <xdr:sp macro="" textlink="">
      <xdr:nvSpPr>
        <xdr:cNvPr id="306" name="楕円 305"/>
        <xdr:cNvSpPr/>
      </xdr:nvSpPr>
      <xdr:spPr>
        <a:xfrm>
          <a:off x="6921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98874</xdr:rowOff>
    </xdr:from>
    <xdr:ext cx="378565" cy="259045"/>
    <xdr:sp macro="" textlink="">
      <xdr:nvSpPr>
        <xdr:cNvPr id="307" name="テキスト ボックス 306"/>
        <xdr:cNvSpPr txBox="1"/>
      </xdr:nvSpPr>
      <xdr:spPr>
        <a:xfrm>
          <a:off x="6783017" y="6613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09" name="正方形/長方形 30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0" name="正方形/長方形 30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1" name="正方形/長方形 31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2" name="正方形/長方形 31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3" name="正方形/長方形 31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4" name="正方形/長方形 31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5" name="正方形/長方形 31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6" name="テキスト ボックス 31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7" name="直線コネクタ 31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8" name="直線コネクタ 31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9" name="テキスト ボックス 31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0" name="直線コネクタ 31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1" name="テキスト ボックス 32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2" name="直線コネクタ 32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3" name="テキスト ボックス 32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4" name="直線コネクタ 32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5" name="テキスト ボックス 32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6" name="直線コネクタ 32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7" name="テキスト ボックス 32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29" name="直線コネクタ 328"/>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0"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1" name="直線コネクタ 330"/>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2"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3" name="直線コネクタ 332"/>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74275</xdr:rowOff>
    </xdr:from>
    <xdr:to>
      <xdr:col>55</xdr:col>
      <xdr:colOff>0</xdr:colOff>
      <xdr:row>58</xdr:row>
      <xdr:rowOff>36602</xdr:rowOff>
    </xdr:to>
    <xdr:cxnSp macro="">
      <xdr:nvCxnSpPr>
        <xdr:cNvPr id="334" name="直線コネクタ 333"/>
        <xdr:cNvCxnSpPr/>
      </xdr:nvCxnSpPr>
      <xdr:spPr>
        <a:xfrm>
          <a:off x="9639300" y="9846925"/>
          <a:ext cx="8382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5" name="農林水産業費平均値テキスト"/>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36" name="フローチャート: 判断 335"/>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74275</xdr:rowOff>
    </xdr:from>
    <xdr:to>
      <xdr:col>50</xdr:col>
      <xdr:colOff>114300</xdr:colOff>
      <xdr:row>58</xdr:row>
      <xdr:rowOff>40350</xdr:rowOff>
    </xdr:to>
    <xdr:cxnSp macro="">
      <xdr:nvCxnSpPr>
        <xdr:cNvPr id="337" name="直線コネクタ 336"/>
        <xdr:cNvCxnSpPr/>
      </xdr:nvCxnSpPr>
      <xdr:spPr>
        <a:xfrm flipV="1">
          <a:off x="8750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38" name="フローチャート: 判断 337"/>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39" name="テキスト ボックス 338"/>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40350</xdr:rowOff>
    </xdr:from>
    <xdr:to>
      <xdr:col>45</xdr:col>
      <xdr:colOff>177800</xdr:colOff>
      <xdr:row>58</xdr:row>
      <xdr:rowOff>55712</xdr:rowOff>
    </xdr:to>
    <xdr:cxnSp macro="">
      <xdr:nvCxnSpPr>
        <xdr:cNvPr id="340" name="直線コネクタ 339"/>
        <xdr:cNvCxnSpPr/>
      </xdr:nvCxnSpPr>
      <xdr:spPr>
        <a:xfrm flipV="1">
          <a:off x="7861300" y="998445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1" name="フローチャート: 判断 340"/>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2" name="テキスト ボックス 341"/>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55712</xdr:rowOff>
    </xdr:from>
    <xdr:to>
      <xdr:col>41</xdr:col>
      <xdr:colOff>50800</xdr:colOff>
      <xdr:row>58</xdr:row>
      <xdr:rowOff>68057</xdr:rowOff>
    </xdr:to>
    <xdr:cxnSp macro="">
      <xdr:nvCxnSpPr>
        <xdr:cNvPr id="343" name="直線コネクタ 342"/>
        <xdr:cNvCxnSpPr/>
      </xdr:nvCxnSpPr>
      <xdr:spPr>
        <a:xfrm flipV="1">
          <a:off x="6972300" y="9999812"/>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4" name="フローチャート: 判断 343"/>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5" name="テキスト ボックス 344"/>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46" name="フローチャート: 判断 345"/>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47" name="テキスト ボックス 346"/>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8" name="テキスト ボックス 34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9" name="テキスト ボックス 34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0" name="テキスト ボックス 34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1" name="テキスト ボックス 35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2" name="テキスト ボックス 35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157252</xdr:rowOff>
    </xdr:from>
    <xdr:to>
      <xdr:col>55</xdr:col>
      <xdr:colOff>50800</xdr:colOff>
      <xdr:row>58</xdr:row>
      <xdr:rowOff>87402</xdr:rowOff>
    </xdr:to>
    <xdr:sp macro="" textlink="">
      <xdr:nvSpPr>
        <xdr:cNvPr id="353" name="楕円 352"/>
        <xdr:cNvSpPr/>
      </xdr:nvSpPr>
      <xdr:spPr>
        <a:xfrm>
          <a:off x="104267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72179</xdr:rowOff>
    </xdr:from>
    <xdr:ext cx="469744" cy="259045"/>
    <xdr:sp macro="" textlink="">
      <xdr:nvSpPr>
        <xdr:cNvPr id="354" name="農林水産業費該当値テキスト"/>
        <xdr:cNvSpPr txBox="1"/>
      </xdr:nvSpPr>
      <xdr:spPr>
        <a:xfrm>
          <a:off x="10528300" y="984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23475</xdr:rowOff>
    </xdr:from>
    <xdr:to>
      <xdr:col>50</xdr:col>
      <xdr:colOff>165100</xdr:colOff>
      <xdr:row>57</xdr:row>
      <xdr:rowOff>125075</xdr:rowOff>
    </xdr:to>
    <xdr:sp macro="" textlink="">
      <xdr:nvSpPr>
        <xdr:cNvPr id="355" name="楕円 354"/>
        <xdr:cNvSpPr/>
      </xdr:nvSpPr>
      <xdr:spPr>
        <a:xfrm>
          <a:off x="9588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6" name="テキスト ボックス 355"/>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161000</xdr:rowOff>
    </xdr:from>
    <xdr:to>
      <xdr:col>46</xdr:col>
      <xdr:colOff>38100</xdr:colOff>
      <xdr:row>58</xdr:row>
      <xdr:rowOff>91150</xdr:rowOff>
    </xdr:to>
    <xdr:sp macro="" textlink="">
      <xdr:nvSpPr>
        <xdr:cNvPr id="357" name="楕円 356"/>
        <xdr:cNvSpPr/>
      </xdr:nvSpPr>
      <xdr:spPr>
        <a:xfrm>
          <a:off x="8699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82277</xdr:rowOff>
    </xdr:from>
    <xdr:ext cx="469744" cy="259045"/>
    <xdr:sp macro="" textlink="">
      <xdr:nvSpPr>
        <xdr:cNvPr id="358" name="テキスト ボックス 357"/>
        <xdr:cNvSpPr txBox="1"/>
      </xdr:nvSpPr>
      <xdr:spPr>
        <a:xfrm>
          <a:off x="8515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4912</xdr:rowOff>
    </xdr:from>
    <xdr:to>
      <xdr:col>41</xdr:col>
      <xdr:colOff>101600</xdr:colOff>
      <xdr:row>58</xdr:row>
      <xdr:rowOff>106512</xdr:rowOff>
    </xdr:to>
    <xdr:sp macro="" textlink="">
      <xdr:nvSpPr>
        <xdr:cNvPr id="359" name="楕円 358"/>
        <xdr:cNvSpPr/>
      </xdr:nvSpPr>
      <xdr:spPr>
        <a:xfrm>
          <a:off x="78105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97639</xdr:rowOff>
    </xdr:from>
    <xdr:ext cx="469744" cy="259045"/>
    <xdr:sp macro="" textlink="">
      <xdr:nvSpPr>
        <xdr:cNvPr id="360" name="テキスト ボックス 359"/>
        <xdr:cNvSpPr txBox="1"/>
      </xdr:nvSpPr>
      <xdr:spPr>
        <a:xfrm>
          <a:off x="7626428" y="100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17257</xdr:rowOff>
    </xdr:from>
    <xdr:to>
      <xdr:col>36</xdr:col>
      <xdr:colOff>165100</xdr:colOff>
      <xdr:row>58</xdr:row>
      <xdr:rowOff>118857</xdr:rowOff>
    </xdr:to>
    <xdr:sp macro="" textlink="">
      <xdr:nvSpPr>
        <xdr:cNvPr id="361" name="楕円 360"/>
        <xdr:cNvSpPr/>
      </xdr:nvSpPr>
      <xdr:spPr>
        <a:xfrm>
          <a:off x="6921500" y="99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109984</xdr:rowOff>
    </xdr:from>
    <xdr:ext cx="469744" cy="259045"/>
    <xdr:sp macro="" textlink="">
      <xdr:nvSpPr>
        <xdr:cNvPr id="362" name="テキスト ボックス 361"/>
        <xdr:cNvSpPr txBox="1"/>
      </xdr:nvSpPr>
      <xdr:spPr>
        <a:xfrm>
          <a:off x="6737428" y="100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3" name="正方形/長方形 36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4" name="正方形/長方形 36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5" name="正方形/長方形 36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6" name="正方形/長方形 36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7" name="正方形/長方形 36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68" name="正方形/長方形 36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69" name="正方形/長方形 36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0" name="正方形/長方形 36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1" name="テキスト ボックス 37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2" name="直線コネクタ 37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3" name="直線コネクタ 37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4" name="テキスト ボックス 37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5" name="直線コネクタ 37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6" name="テキスト ボックス 37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7" name="直線コネクタ 37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8" name="テキスト ボックス 37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9" name="直線コネクタ 37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0" name="テキスト ボックス 37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1" name="直線コネクタ 38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2" name="テキスト ボックス 38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3" name="直線コネクタ 38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4" name="テキスト ボックス 38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88" name="直線コネクタ 387"/>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89"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0" name="直線コネクタ 389"/>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1"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2" name="直線コネクタ 391"/>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66075</xdr:rowOff>
    </xdr:from>
    <xdr:to>
      <xdr:col>55</xdr:col>
      <xdr:colOff>0</xdr:colOff>
      <xdr:row>78</xdr:row>
      <xdr:rowOff>78436</xdr:rowOff>
    </xdr:to>
    <xdr:cxnSp macro="">
      <xdr:nvCxnSpPr>
        <xdr:cNvPr id="393" name="直線コネクタ 392"/>
        <xdr:cNvCxnSpPr/>
      </xdr:nvCxnSpPr>
      <xdr:spPr>
        <a:xfrm>
          <a:off x="9639300" y="13439175"/>
          <a:ext cx="8382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394" name="商工費平均値テキスト"/>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5" name="フローチャート: 判断 394"/>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66075</xdr:rowOff>
    </xdr:from>
    <xdr:to>
      <xdr:col>50</xdr:col>
      <xdr:colOff>114300</xdr:colOff>
      <xdr:row>78</xdr:row>
      <xdr:rowOff>140647</xdr:rowOff>
    </xdr:to>
    <xdr:cxnSp macro="">
      <xdr:nvCxnSpPr>
        <xdr:cNvPr id="396" name="直線コネクタ 395"/>
        <xdr:cNvCxnSpPr/>
      </xdr:nvCxnSpPr>
      <xdr:spPr>
        <a:xfrm flipV="1">
          <a:off x="8750300" y="13439175"/>
          <a:ext cx="889000" cy="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397" name="フローチャート: 判断 396"/>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398" name="テキスト ボックス 397"/>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137773</xdr:rowOff>
    </xdr:from>
    <xdr:to>
      <xdr:col>45</xdr:col>
      <xdr:colOff>177800</xdr:colOff>
      <xdr:row>78</xdr:row>
      <xdr:rowOff>140647</xdr:rowOff>
    </xdr:to>
    <xdr:cxnSp macro="">
      <xdr:nvCxnSpPr>
        <xdr:cNvPr id="399" name="直線コネクタ 398"/>
        <xdr:cNvCxnSpPr/>
      </xdr:nvCxnSpPr>
      <xdr:spPr>
        <a:xfrm>
          <a:off x="7861300" y="13510873"/>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0" name="フローチャート: 判断 399"/>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1" name="テキスト ボックス 400"/>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134246</xdr:rowOff>
    </xdr:from>
    <xdr:to>
      <xdr:col>41</xdr:col>
      <xdr:colOff>50800</xdr:colOff>
      <xdr:row>78</xdr:row>
      <xdr:rowOff>137773</xdr:rowOff>
    </xdr:to>
    <xdr:cxnSp macro="">
      <xdr:nvCxnSpPr>
        <xdr:cNvPr id="402" name="直線コネクタ 401"/>
        <xdr:cNvCxnSpPr/>
      </xdr:nvCxnSpPr>
      <xdr:spPr>
        <a:xfrm>
          <a:off x="6972300" y="13507346"/>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3" name="フローチャート: 判断 402"/>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4" name="テキスト ボックス 403"/>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5" name="フローチャート: 判断 404"/>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06" name="テキスト ボックス 405"/>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27636</xdr:rowOff>
    </xdr:from>
    <xdr:to>
      <xdr:col>55</xdr:col>
      <xdr:colOff>50800</xdr:colOff>
      <xdr:row>78</xdr:row>
      <xdr:rowOff>129236</xdr:rowOff>
    </xdr:to>
    <xdr:sp macro="" textlink="">
      <xdr:nvSpPr>
        <xdr:cNvPr id="412" name="楕円 411"/>
        <xdr:cNvSpPr/>
      </xdr:nvSpPr>
      <xdr:spPr>
        <a:xfrm>
          <a:off x="104267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6063</xdr:rowOff>
    </xdr:from>
    <xdr:ext cx="534377" cy="259045"/>
    <xdr:sp macro="" textlink="">
      <xdr:nvSpPr>
        <xdr:cNvPr id="413" name="商工費該当値テキスト"/>
        <xdr:cNvSpPr txBox="1"/>
      </xdr:nvSpPr>
      <xdr:spPr>
        <a:xfrm>
          <a:off x="10528300" y="133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15275</xdr:rowOff>
    </xdr:from>
    <xdr:to>
      <xdr:col>50</xdr:col>
      <xdr:colOff>165100</xdr:colOff>
      <xdr:row>78</xdr:row>
      <xdr:rowOff>116875</xdr:rowOff>
    </xdr:to>
    <xdr:sp macro="" textlink="">
      <xdr:nvSpPr>
        <xdr:cNvPr id="414" name="楕円 413"/>
        <xdr:cNvSpPr/>
      </xdr:nvSpPr>
      <xdr:spPr>
        <a:xfrm>
          <a:off x="9588500" y="13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108002</xdr:rowOff>
    </xdr:from>
    <xdr:ext cx="534377" cy="259045"/>
    <xdr:sp macro="" textlink="">
      <xdr:nvSpPr>
        <xdr:cNvPr id="415" name="テキスト ボックス 414"/>
        <xdr:cNvSpPr txBox="1"/>
      </xdr:nvSpPr>
      <xdr:spPr>
        <a:xfrm>
          <a:off x="9372111" y="134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89847</xdr:rowOff>
    </xdr:from>
    <xdr:to>
      <xdr:col>46</xdr:col>
      <xdr:colOff>38100</xdr:colOff>
      <xdr:row>79</xdr:row>
      <xdr:rowOff>19997</xdr:rowOff>
    </xdr:to>
    <xdr:sp macro="" textlink="">
      <xdr:nvSpPr>
        <xdr:cNvPr id="416" name="楕円 415"/>
        <xdr:cNvSpPr/>
      </xdr:nvSpPr>
      <xdr:spPr>
        <a:xfrm>
          <a:off x="8699500" y="13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36524</xdr:rowOff>
    </xdr:from>
    <xdr:ext cx="469744" cy="259045"/>
    <xdr:sp macro="" textlink="">
      <xdr:nvSpPr>
        <xdr:cNvPr id="417" name="テキスト ボックス 416"/>
        <xdr:cNvSpPr txBox="1"/>
      </xdr:nvSpPr>
      <xdr:spPr>
        <a:xfrm>
          <a:off x="8515428" y="13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86973</xdr:rowOff>
    </xdr:from>
    <xdr:to>
      <xdr:col>41</xdr:col>
      <xdr:colOff>101600</xdr:colOff>
      <xdr:row>79</xdr:row>
      <xdr:rowOff>17123</xdr:rowOff>
    </xdr:to>
    <xdr:sp macro="" textlink="">
      <xdr:nvSpPr>
        <xdr:cNvPr id="418" name="楕円 417"/>
        <xdr:cNvSpPr/>
      </xdr:nvSpPr>
      <xdr:spPr>
        <a:xfrm>
          <a:off x="7810500" y="134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33650</xdr:rowOff>
    </xdr:from>
    <xdr:ext cx="469744" cy="259045"/>
    <xdr:sp macro="" textlink="">
      <xdr:nvSpPr>
        <xdr:cNvPr id="419" name="テキスト ボックス 418"/>
        <xdr:cNvSpPr txBox="1"/>
      </xdr:nvSpPr>
      <xdr:spPr>
        <a:xfrm>
          <a:off x="7626428" y="132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83446</xdr:rowOff>
    </xdr:from>
    <xdr:to>
      <xdr:col>36</xdr:col>
      <xdr:colOff>165100</xdr:colOff>
      <xdr:row>79</xdr:row>
      <xdr:rowOff>13596</xdr:rowOff>
    </xdr:to>
    <xdr:sp macro="" textlink="">
      <xdr:nvSpPr>
        <xdr:cNvPr id="420" name="楕円 419"/>
        <xdr:cNvSpPr/>
      </xdr:nvSpPr>
      <xdr:spPr>
        <a:xfrm>
          <a:off x="6921500" y="134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30123</xdr:rowOff>
    </xdr:from>
    <xdr:ext cx="469744" cy="259045"/>
    <xdr:sp macro="" textlink="">
      <xdr:nvSpPr>
        <xdr:cNvPr id="421" name="テキスト ボックス 420"/>
        <xdr:cNvSpPr txBox="1"/>
      </xdr:nvSpPr>
      <xdr:spPr>
        <a:xfrm>
          <a:off x="6737428" y="1323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3" name="テキスト ボックス 43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7" name="テキスト ボックス 43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9" name="テキスト ボックス 43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5" name="直線コネクタ 444"/>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46"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47" name="直線コネクタ 446"/>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48"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49" name="直線コネクタ 448"/>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107178</xdr:rowOff>
    </xdr:from>
    <xdr:to>
      <xdr:col>55</xdr:col>
      <xdr:colOff>0</xdr:colOff>
      <xdr:row>97</xdr:row>
      <xdr:rowOff>97020</xdr:rowOff>
    </xdr:to>
    <xdr:cxnSp macro="">
      <xdr:nvCxnSpPr>
        <xdr:cNvPr id="450" name="直線コネクタ 449"/>
        <xdr:cNvCxnSpPr/>
      </xdr:nvCxnSpPr>
      <xdr:spPr>
        <a:xfrm flipV="1">
          <a:off x="9639300" y="16566378"/>
          <a:ext cx="838200" cy="16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1" name="土木費平均値テキスト"/>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2" name="フローチャート: 判断 451"/>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97020</xdr:rowOff>
    </xdr:from>
    <xdr:to>
      <xdr:col>50</xdr:col>
      <xdr:colOff>114300</xdr:colOff>
      <xdr:row>97</xdr:row>
      <xdr:rowOff>103276</xdr:rowOff>
    </xdr:to>
    <xdr:cxnSp macro="">
      <xdr:nvCxnSpPr>
        <xdr:cNvPr id="453" name="直線コネクタ 452"/>
        <xdr:cNvCxnSpPr/>
      </xdr:nvCxnSpPr>
      <xdr:spPr>
        <a:xfrm flipV="1">
          <a:off x="8750300" y="16727670"/>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4" name="フローチャート: 判断 453"/>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5" name="テキスト ボックス 454"/>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103276</xdr:rowOff>
    </xdr:from>
    <xdr:to>
      <xdr:col>45</xdr:col>
      <xdr:colOff>177800</xdr:colOff>
      <xdr:row>97</xdr:row>
      <xdr:rowOff>115331</xdr:rowOff>
    </xdr:to>
    <xdr:cxnSp macro="">
      <xdr:nvCxnSpPr>
        <xdr:cNvPr id="456" name="直線コネクタ 455"/>
        <xdr:cNvCxnSpPr/>
      </xdr:nvCxnSpPr>
      <xdr:spPr>
        <a:xfrm flipV="1">
          <a:off x="7861300" y="16733926"/>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57" name="フローチャート: 判断 456"/>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58" name="テキスト ボックス 457"/>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115331</xdr:rowOff>
    </xdr:from>
    <xdr:to>
      <xdr:col>41</xdr:col>
      <xdr:colOff>50800</xdr:colOff>
      <xdr:row>97</xdr:row>
      <xdr:rowOff>170112</xdr:rowOff>
    </xdr:to>
    <xdr:cxnSp macro="">
      <xdr:nvCxnSpPr>
        <xdr:cNvPr id="459" name="直線コネクタ 458"/>
        <xdr:cNvCxnSpPr/>
      </xdr:nvCxnSpPr>
      <xdr:spPr>
        <a:xfrm flipV="1">
          <a:off x="6972300" y="16745981"/>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0" name="フローチャート: 判断 459"/>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1" name="テキスト ボックス 460"/>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2" name="フローチャート: 判断 461"/>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3" name="テキスト ボックス 462"/>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56378</xdr:rowOff>
    </xdr:from>
    <xdr:to>
      <xdr:col>55</xdr:col>
      <xdr:colOff>50800</xdr:colOff>
      <xdr:row>96</xdr:row>
      <xdr:rowOff>157978</xdr:rowOff>
    </xdr:to>
    <xdr:sp macro="" textlink="">
      <xdr:nvSpPr>
        <xdr:cNvPr id="469" name="楕円 468"/>
        <xdr:cNvSpPr/>
      </xdr:nvSpPr>
      <xdr:spPr>
        <a:xfrm>
          <a:off x="10426700" y="1651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79255</xdr:rowOff>
    </xdr:from>
    <xdr:ext cx="534377" cy="259045"/>
    <xdr:sp macro="" textlink="">
      <xdr:nvSpPr>
        <xdr:cNvPr id="470" name="土木費該当値テキスト"/>
        <xdr:cNvSpPr txBox="1"/>
      </xdr:nvSpPr>
      <xdr:spPr>
        <a:xfrm>
          <a:off x="10528300" y="163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46220</xdr:rowOff>
    </xdr:from>
    <xdr:to>
      <xdr:col>50</xdr:col>
      <xdr:colOff>165100</xdr:colOff>
      <xdr:row>97</xdr:row>
      <xdr:rowOff>147820</xdr:rowOff>
    </xdr:to>
    <xdr:sp macro="" textlink="">
      <xdr:nvSpPr>
        <xdr:cNvPr id="471" name="楕円 470"/>
        <xdr:cNvSpPr/>
      </xdr:nvSpPr>
      <xdr:spPr>
        <a:xfrm>
          <a:off x="9588500" y="1667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138947</xdr:rowOff>
    </xdr:from>
    <xdr:ext cx="534377" cy="259045"/>
    <xdr:sp macro="" textlink="">
      <xdr:nvSpPr>
        <xdr:cNvPr id="472" name="テキスト ボックス 471"/>
        <xdr:cNvSpPr txBox="1"/>
      </xdr:nvSpPr>
      <xdr:spPr>
        <a:xfrm>
          <a:off x="9372111" y="167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52476</xdr:rowOff>
    </xdr:from>
    <xdr:to>
      <xdr:col>46</xdr:col>
      <xdr:colOff>38100</xdr:colOff>
      <xdr:row>97</xdr:row>
      <xdr:rowOff>154076</xdr:rowOff>
    </xdr:to>
    <xdr:sp macro="" textlink="">
      <xdr:nvSpPr>
        <xdr:cNvPr id="473" name="楕円 472"/>
        <xdr:cNvSpPr/>
      </xdr:nvSpPr>
      <xdr:spPr>
        <a:xfrm>
          <a:off x="8699500" y="166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145203</xdr:rowOff>
    </xdr:from>
    <xdr:ext cx="534377" cy="259045"/>
    <xdr:sp macro="" textlink="">
      <xdr:nvSpPr>
        <xdr:cNvPr id="474" name="テキスト ボックス 473"/>
        <xdr:cNvSpPr txBox="1"/>
      </xdr:nvSpPr>
      <xdr:spPr>
        <a:xfrm>
          <a:off x="8483111"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64531</xdr:rowOff>
    </xdr:from>
    <xdr:to>
      <xdr:col>41</xdr:col>
      <xdr:colOff>101600</xdr:colOff>
      <xdr:row>97</xdr:row>
      <xdr:rowOff>166131</xdr:rowOff>
    </xdr:to>
    <xdr:sp macro="" textlink="">
      <xdr:nvSpPr>
        <xdr:cNvPr id="475" name="楕円 474"/>
        <xdr:cNvSpPr/>
      </xdr:nvSpPr>
      <xdr:spPr>
        <a:xfrm>
          <a:off x="7810500" y="166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157258</xdr:rowOff>
    </xdr:from>
    <xdr:ext cx="534377" cy="259045"/>
    <xdr:sp macro="" textlink="">
      <xdr:nvSpPr>
        <xdr:cNvPr id="476" name="テキスト ボックス 475"/>
        <xdr:cNvSpPr txBox="1"/>
      </xdr:nvSpPr>
      <xdr:spPr>
        <a:xfrm>
          <a:off x="7594111" y="167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119312</xdr:rowOff>
    </xdr:from>
    <xdr:to>
      <xdr:col>36</xdr:col>
      <xdr:colOff>165100</xdr:colOff>
      <xdr:row>98</xdr:row>
      <xdr:rowOff>49462</xdr:rowOff>
    </xdr:to>
    <xdr:sp macro="" textlink="">
      <xdr:nvSpPr>
        <xdr:cNvPr id="477" name="楕円 476"/>
        <xdr:cNvSpPr/>
      </xdr:nvSpPr>
      <xdr:spPr>
        <a:xfrm>
          <a:off x="6921500" y="16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40589</xdr:rowOff>
    </xdr:from>
    <xdr:ext cx="534377" cy="259045"/>
    <xdr:sp macro="" textlink="">
      <xdr:nvSpPr>
        <xdr:cNvPr id="478" name="テキスト ボックス 477"/>
        <xdr:cNvSpPr txBox="1"/>
      </xdr:nvSpPr>
      <xdr:spPr>
        <a:xfrm>
          <a:off x="6705111" y="168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89" name="テキスト ボックス 48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1" name="テキスト ボックス 49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9" name="テキスト ボックス 49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3" name="直線コネクタ 502"/>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4"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5" name="直線コネクタ 504"/>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06"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07" name="直線コネクタ 506"/>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135636</xdr:rowOff>
    </xdr:from>
    <xdr:to>
      <xdr:col>85</xdr:col>
      <xdr:colOff>127000</xdr:colOff>
      <xdr:row>37</xdr:row>
      <xdr:rowOff>148717</xdr:rowOff>
    </xdr:to>
    <xdr:cxnSp macro="">
      <xdr:nvCxnSpPr>
        <xdr:cNvPr id="508" name="直線コネクタ 507"/>
        <xdr:cNvCxnSpPr/>
      </xdr:nvCxnSpPr>
      <xdr:spPr>
        <a:xfrm>
          <a:off x="15481300" y="6479286"/>
          <a:ext cx="8382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09" name="消防費平均値テキスト"/>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0" name="フローチャート: 判断 509"/>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135636</xdr:rowOff>
    </xdr:from>
    <xdr:to>
      <xdr:col>81</xdr:col>
      <xdr:colOff>50800</xdr:colOff>
      <xdr:row>38</xdr:row>
      <xdr:rowOff>10160</xdr:rowOff>
    </xdr:to>
    <xdr:cxnSp macro="">
      <xdr:nvCxnSpPr>
        <xdr:cNvPr id="511" name="直線コネクタ 510"/>
        <xdr:cNvCxnSpPr/>
      </xdr:nvCxnSpPr>
      <xdr:spPr>
        <a:xfrm flipV="1">
          <a:off x="14592300" y="6479286"/>
          <a:ext cx="889000" cy="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2" name="フローチャート: 判断 511"/>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3" name="テキスト ボックス 512"/>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63627</xdr:rowOff>
    </xdr:from>
    <xdr:to>
      <xdr:col>76</xdr:col>
      <xdr:colOff>114300</xdr:colOff>
      <xdr:row>38</xdr:row>
      <xdr:rowOff>10160</xdr:rowOff>
    </xdr:to>
    <xdr:cxnSp macro="">
      <xdr:nvCxnSpPr>
        <xdr:cNvPr id="514" name="直線コネクタ 513"/>
        <xdr:cNvCxnSpPr/>
      </xdr:nvCxnSpPr>
      <xdr:spPr>
        <a:xfrm>
          <a:off x="13703300" y="6407277"/>
          <a:ext cx="889000" cy="1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5" name="フローチャート: 判断 514"/>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16" name="テキスト ボックス 515"/>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63627</xdr:rowOff>
    </xdr:from>
    <xdr:to>
      <xdr:col>71</xdr:col>
      <xdr:colOff>177800</xdr:colOff>
      <xdr:row>38</xdr:row>
      <xdr:rowOff>76454</xdr:rowOff>
    </xdr:to>
    <xdr:cxnSp macro="">
      <xdr:nvCxnSpPr>
        <xdr:cNvPr id="517" name="直線コネクタ 516"/>
        <xdr:cNvCxnSpPr/>
      </xdr:nvCxnSpPr>
      <xdr:spPr>
        <a:xfrm flipV="1">
          <a:off x="12814300" y="6407277"/>
          <a:ext cx="889000" cy="1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18" name="フローチャート: 判断 517"/>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19" name="テキスト ボックス 518"/>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0" name="フローチャート: 判断 519"/>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1" name="テキスト ボックス 520"/>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97917</xdr:rowOff>
    </xdr:from>
    <xdr:to>
      <xdr:col>85</xdr:col>
      <xdr:colOff>177800</xdr:colOff>
      <xdr:row>38</xdr:row>
      <xdr:rowOff>28067</xdr:rowOff>
    </xdr:to>
    <xdr:sp macro="" textlink="">
      <xdr:nvSpPr>
        <xdr:cNvPr id="527" name="楕円 526"/>
        <xdr:cNvSpPr/>
      </xdr:nvSpPr>
      <xdr:spPr>
        <a:xfrm>
          <a:off x="16268700" y="64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76344</xdr:rowOff>
    </xdr:from>
    <xdr:ext cx="534377" cy="259045"/>
    <xdr:sp macro="" textlink="">
      <xdr:nvSpPr>
        <xdr:cNvPr id="528" name="消防費該当値テキスト"/>
        <xdr:cNvSpPr txBox="1"/>
      </xdr:nvSpPr>
      <xdr:spPr>
        <a:xfrm>
          <a:off x="16370300" y="64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84836</xdr:rowOff>
    </xdr:from>
    <xdr:to>
      <xdr:col>81</xdr:col>
      <xdr:colOff>101600</xdr:colOff>
      <xdr:row>38</xdr:row>
      <xdr:rowOff>14986</xdr:rowOff>
    </xdr:to>
    <xdr:sp macro="" textlink="">
      <xdr:nvSpPr>
        <xdr:cNvPr id="529" name="楕円 528"/>
        <xdr:cNvSpPr/>
      </xdr:nvSpPr>
      <xdr:spPr>
        <a:xfrm>
          <a:off x="15430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6113</xdr:rowOff>
    </xdr:from>
    <xdr:ext cx="534377" cy="259045"/>
    <xdr:sp macro="" textlink="">
      <xdr:nvSpPr>
        <xdr:cNvPr id="530" name="テキスト ボックス 529"/>
        <xdr:cNvSpPr txBox="1"/>
      </xdr:nvSpPr>
      <xdr:spPr>
        <a:xfrm>
          <a:off x="15214111" y="65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130810</xdr:rowOff>
    </xdr:from>
    <xdr:to>
      <xdr:col>76</xdr:col>
      <xdr:colOff>165100</xdr:colOff>
      <xdr:row>38</xdr:row>
      <xdr:rowOff>60960</xdr:rowOff>
    </xdr:to>
    <xdr:sp macro="" textlink="">
      <xdr:nvSpPr>
        <xdr:cNvPr id="531" name="楕円 530"/>
        <xdr:cNvSpPr/>
      </xdr:nvSpPr>
      <xdr:spPr>
        <a:xfrm>
          <a:off x="14541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52087</xdr:rowOff>
    </xdr:from>
    <xdr:ext cx="534377" cy="259045"/>
    <xdr:sp macro="" textlink="">
      <xdr:nvSpPr>
        <xdr:cNvPr id="532" name="テキスト ボックス 531"/>
        <xdr:cNvSpPr txBox="1"/>
      </xdr:nvSpPr>
      <xdr:spPr>
        <a:xfrm>
          <a:off x="14325111" y="65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12827</xdr:rowOff>
    </xdr:from>
    <xdr:to>
      <xdr:col>72</xdr:col>
      <xdr:colOff>38100</xdr:colOff>
      <xdr:row>37</xdr:row>
      <xdr:rowOff>114427</xdr:rowOff>
    </xdr:to>
    <xdr:sp macro="" textlink="">
      <xdr:nvSpPr>
        <xdr:cNvPr id="533" name="楕円 532"/>
        <xdr:cNvSpPr/>
      </xdr:nvSpPr>
      <xdr:spPr>
        <a:xfrm>
          <a:off x="13652500" y="63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105554</xdr:rowOff>
    </xdr:from>
    <xdr:ext cx="534377" cy="259045"/>
    <xdr:sp macro="" textlink="">
      <xdr:nvSpPr>
        <xdr:cNvPr id="534" name="テキスト ボックス 533"/>
        <xdr:cNvSpPr txBox="1"/>
      </xdr:nvSpPr>
      <xdr:spPr>
        <a:xfrm>
          <a:off x="13436111" y="64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25654</xdr:rowOff>
    </xdr:from>
    <xdr:to>
      <xdr:col>67</xdr:col>
      <xdr:colOff>101600</xdr:colOff>
      <xdr:row>38</xdr:row>
      <xdr:rowOff>127254</xdr:rowOff>
    </xdr:to>
    <xdr:sp macro="" textlink="">
      <xdr:nvSpPr>
        <xdr:cNvPr id="535" name="楕円 534"/>
        <xdr:cNvSpPr/>
      </xdr:nvSpPr>
      <xdr:spPr>
        <a:xfrm>
          <a:off x="12763500" y="65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118381</xdr:rowOff>
    </xdr:from>
    <xdr:ext cx="534377" cy="259045"/>
    <xdr:sp macro="" textlink="">
      <xdr:nvSpPr>
        <xdr:cNvPr id="536" name="テキスト ボックス 535"/>
        <xdr:cNvSpPr txBox="1"/>
      </xdr:nvSpPr>
      <xdr:spPr>
        <a:xfrm>
          <a:off x="12547111" y="6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5" name="テキスト ボックス 55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1" name="直線コネクタ 560"/>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2"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3" name="直線コネクタ 562"/>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4"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5" name="直線コネクタ 564"/>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163932</xdr:rowOff>
    </xdr:from>
    <xdr:to>
      <xdr:col>85</xdr:col>
      <xdr:colOff>127000</xdr:colOff>
      <xdr:row>54</xdr:row>
      <xdr:rowOff>100914</xdr:rowOff>
    </xdr:to>
    <xdr:cxnSp macro="">
      <xdr:nvCxnSpPr>
        <xdr:cNvPr id="566" name="直線コネクタ 565"/>
        <xdr:cNvCxnSpPr/>
      </xdr:nvCxnSpPr>
      <xdr:spPr>
        <a:xfrm>
          <a:off x="15481300" y="9079332"/>
          <a:ext cx="838200" cy="27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67" name="教育費平均値テキスト"/>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68" name="フローチャート: 判断 567"/>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163932</xdr:rowOff>
    </xdr:from>
    <xdr:to>
      <xdr:col>81</xdr:col>
      <xdr:colOff>50800</xdr:colOff>
      <xdr:row>54</xdr:row>
      <xdr:rowOff>143929</xdr:rowOff>
    </xdr:to>
    <xdr:cxnSp macro="">
      <xdr:nvCxnSpPr>
        <xdr:cNvPr id="569" name="直線コネクタ 568"/>
        <xdr:cNvCxnSpPr/>
      </xdr:nvCxnSpPr>
      <xdr:spPr>
        <a:xfrm flipV="1">
          <a:off x="14592300" y="9079332"/>
          <a:ext cx="889000" cy="32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0" name="フローチャート: 判断 569"/>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1" name="テキスト ボックス 570"/>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143929</xdr:rowOff>
    </xdr:from>
    <xdr:to>
      <xdr:col>76</xdr:col>
      <xdr:colOff>114300</xdr:colOff>
      <xdr:row>56</xdr:row>
      <xdr:rowOff>126556</xdr:rowOff>
    </xdr:to>
    <xdr:cxnSp macro="">
      <xdr:nvCxnSpPr>
        <xdr:cNvPr id="572" name="直線コネクタ 571"/>
        <xdr:cNvCxnSpPr/>
      </xdr:nvCxnSpPr>
      <xdr:spPr>
        <a:xfrm flipV="1">
          <a:off x="13703300" y="9402229"/>
          <a:ext cx="889000" cy="3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3" name="フローチャート: 判断 572"/>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4" name="テキスト ボックス 573"/>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126556</xdr:rowOff>
    </xdr:from>
    <xdr:to>
      <xdr:col>71</xdr:col>
      <xdr:colOff>177800</xdr:colOff>
      <xdr:row>57</xdr:row>
      <xdr:rowOff>13570</xdr:rowOff>
    </xdr:to>
    <xdr:cxnSp macro="">
      <xdr:nvCxnSpPr>
        <xdr:cNvPr id="575" name="直線コネクタ 574"/>
        <xdr:cNvCxnSpPr/>
      </xdr:nvCxnSpPr>
      <xdr:spPr>
        <a:xfrm flipV="1">
          <a:off x="12814300" y="9727756"/>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76" name="フローチャート: 判断 575"/>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77" name="テキスト ボックス 576"/>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78" name="フローチャート: 判断 577"/>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79" name="テキスト ボックス 578"/>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50114</xdr:rowOff>
    </xdr:from>
    <xdr:to>
      <xdr:col>85</xdr:col>
      <xdr:colOff>177800</xdr:colOff>
      <xdr:row>54</xdr:row>
      <xdr:rowOff>151714</xdr:rowOff>
    </xdr:to>
    <xdr:sp macro="" textlink="">
      <xdr:nvSpPr>
        <xdr:cNvPr id="585" name="楕円 584"/>
        <xdr:cNvSpPr/>
      </xdr:nvSpPr>
      <xdr:spPr>
        <a:xfrm>
          <a:off x="16268700" y="93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72991</xdr:rowOff>
    </xdr:from>
    <xdr:ext cx="534377" cy="259045"/>
    <xdr:sp macro="" textlink="">
      <xdr:nvSpPr>
        <xdr:cNvPr id="586" name="教育費該当値テキスト"/>
        <xdr:cNvSpPr txBox="1"/>
      </xdr:nvSpPr>
      <xdr:spPr>
        <a:xfrm>
          <a:off x="16370300" y="91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113132</xdr:rowOff>
    </xdr:from>
    <xdr:to>
      <xdr:col>81</xdr:col>
      <xdr:colOff>101600</xdr:colOff>
      <xdr:row>53</xdr:row>
      <xdr:rowOff>43282</xdr:rowOff>
    </xdr:to>
    <xdr:sp macro="" textlink="">
      <xdr:nvSpPr>
        <xdr:cNvPr id="587" name="楕円 586"/>
        <xdr:cNvSpPr/>
      </xdr:nvSpPr>
      <xdr:spPr>
        <a:xfrm>
          <a:off x="15430500" y="90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59809</xdr:rowOff>
    </xdr:from>
    <xdr:ext cx="534377" cy="259045"/>
    <xdr:sp macro="" textlink="">
      <xdr:nvSpPr>
        <xdr:cNvPr id="588" name="テキスト ボックス 587"/>
        <xdr:cNvSpPr txBox="1"/>
      </xdr:nvSpPr>
      <xdr:spPr>
        <a:xfrm>
          <a:off x="15214111" y="88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93129</xdr:rowOff>
    </xdr:from>
    <xdr:to>
      <xdr:col>76</xdr:col>
      <xdr:colOff>165100</xdr:colOff>
      <xdr:row>55</xdr:row>
      <xdr:rowOff>23279</xdr:rowOff>
    </xdr:to>
    <xdr:sp macro="" textlink="">
      <xdr:nvSpPr>
        <xdr:cNvPr id="589" name="楕円 588"/>
        <xdr:cNvSpPr/>
      </xdr:nvSpPr>
      <xdr:spPr>
        <a:xfrm>
          <a:off x="14541500" y="93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39806</xdr:rowOff>
    </xdr:from>
    <xdr:ext cx="534377" cy="259045"/>
    <xdr:sp macro="" textlink="">
      <xdr:nvSpPr>
        <xdr:cNvPr id="590" name="テキスト ボックス 589"/>
        <xdr:cNvSpPr txBox="1"/>
      </xdr:nvSpPr>
      <xdr:spPr>
        <a:xfrm>
          <a:off x="14325111" y="9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75756</xdr:rowOff>
    </xdr:from>
    <xdr:to>
      <xdr:col>72</xdr:col>
      <xdr:colOff>38100</xdr:colOff>
      <xdr:row>57</xdr:row>
      <xdr:rowOff>5906</xdr:rowOff>
    </xdr:to>
    <xdr:sp macro="" textlink="">
      <xdr:nvSpPr>
        <xdr:cNvPr id="591" name="楕円 590"/>
        <xdr:cNvSpPr/>
      </xdr:nvSpPr>
      <xdr:spPr>
        <a:xfrm>
          <a:off x="13652500" y="96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22433</xdr:rowOff>
    </xdr:from>
    <xdr:ext cx="534377" cy="259045"/>
    <xdr:sp macro="" textlink="">
      <xdr:nvSpPr>
        <xdr:cNvPr id="592" name="テキスト ボックス 591"/>
        <xdr:cNvSpPr txBox="1"/>
      </xdr:nvSpPr>
      <xdr:spPr>
        <a:xfrm>
          <a:off x="13436111" y="94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134220</xdr:rowOff>
    </xdr:from>
    <xdr:to>
      <xdr:col>67</xdr:col>
      <xdr:colOff>101600</xdr:colOff>
      <xdr:row>57</xdr:row>
      <xdr:rowOff>64370</xdr:rowOff>
    </xdr:to>
    <xdr:sp macro="" textlink="">
      <xdr:nvSpPr>
        <xdr:cNvPr id="593" name="楕円 592"/>
        <xdr:cNvSpPr/>
      </xdr:nvSpPr>
      <xdr:spPr>
        <a:xfrm>
          <a:off x="12763500" y="97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55497</xdr:rowOff>
    </xdr:from>
    <xdr:ext cx="534377" cy="259045"/>
    <xdr:sp macro="" textlink="">
      <xdr:nvSpPr>
        <xdr:cNvPr id="594" name="テキスト ボックス 593"/>
        <xdr:cNvSpPr txBox="1"/>
      </xdr:nvSpPr>
      <xdr:spPr>
        <a:xfrm>
          <a:off x="12547111" y="98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8" name="テキスト ボックス 60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0" name="テキスト ボックス 609"/>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2" name="テキスト ボックス 611"/>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18" name="直線コネクタ 617"/>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1"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2" name="直線コネクタ 621"/>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37212</xdr:rowOff>
    </xdr:from>
    <xdr:to>
      <xdr:col>85</xdr:col>
      <xdr:colOff>127000</xdr:colOff>
      <xdr:row>79</xdr:row>
      <xdr:rowOff>37973</xdr:rowOff>
    </xdr:to>
    <xdr:cxnSp macro="">
      <xdr:nvCxnSpPr>
        <xdr:cNvPr id="623" name="直線コネクタ 622"/>
        <xdr:cNvCxnSpPr/>
      </xdr:nvCxnSpPr>
      <xdr:spPr>
        <a:xfrm>
          <a:off x="15481300" y="1358176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4" name="災害復旧費平均値テキスト"/>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5" name="フローチャート: 判断 624"/>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37212</xdr:rowOff>
    </xdr:from>
    <xdr:to>
      <xdr:col>81</xdr:col>
      <xdr:colOff>50800</xdr:colOff>
      <xdr:row>79</xdr:row>
      <xdr:rowOff>40132</xdr:rowOff>
    </xdr:to>
    <xdr:cxnSp macro="">
      <xdr:nvCxnSpPr>
        <xdr:cNvPr id="626" name="直線コネクタ 625"/>
        <xdr:cNvCxnSpPr/>
      </xdr:nvCxnSpPr>
      <xdr:spPr>
        <a:xfrm flipV="1">
          <a:off x="14592300" y="13581762"/>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27" name="フローチャート: 判断 626"/>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28" name="テキスト ボックス 627"/>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15621</xdr:rowOff>
    </xdr:from>
    <xdr:to>
      <xdr:col>76</xdr:col>
      <xdr:colOff>114300</xdr:colOff>
      <xdr:row>79</xdr:row>
      <xdr:rowOff>40132</xdr:rowOff>
    </xdr:to>
    <xdr:cxnSp macro="">
      <xdr:nvCxnSpPr>
        <xdr:cNvPr id="629" name="直線コネクタ 628"/>
        <xdr:cNvCxnSpPr/>
      </xdr:nvCxnSpPr>
      <xdr:spPr>
        <a:xfrm>
          <a:off x="13703300" y="13560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0" name="フローチャート: 判断 629"/>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1" name="テキスト ボックス 630"/>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165608</xdr:rowOff>
    </xdr:from>
    <xdr:to>
      <xdr:col>71</xdr:col>
      <xdr:colOff>177800</xdr:colOff>
      <xdr:row>79</xdr:row>
      <xdr:rowOff>15621</xdr:rowOff>
    </xdr:to>
    <xdr:cxnSp macro="">
      <xdr:nvCxnSpPr>
        <xdr:cNvPr id="632" name="直線コネクタ 631"/>
        <xdr:cNvCxnSpPr/>
      </xdr:nvCxnSpPr>
      <xdr:spPr>
        <a:xfrm>
          <a:off x="12814300" y="13538708"/>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3" name="フローチャート: 判断 632"/>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4" name="テキスト ボックス 633"/>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5" name="フローチャート: 判断 634"/>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36" name="テキスト ボックス 635"/>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158623</xdr:rowOff>
    </xdr:from>
    <xdr:to>
      <xdr:col>85</xdr:col>
      <xdr:colOff>177800</xdr:colOff>
      <xdr:row>79</xdr:row>
      <xdr:rowOff>88773</xdr:rowOff>
    </xdr:to>
    <xdr:sp macro="" textlink="">
      <xdr:nvSpPr>
        <xdr:cNvPr id="642" name="楕円 641"/>
        <xdr:cNvSpPr/>
      </xdr:nvSpPr>
      <xdr:spPr>
        <a:xfrm>
          <a:off x="162687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73550</xdr:rowOff>
    </xdr:from>
    <xdr:ext cx="313932" cy="259045"/>
    <xdr:sp macro="" textlink="">
      <xdr:nvSpPr>
        <xdr:cNvPr id="643" name="災害復旧費該当値テキスト"/>
        <xdr:cNvSpPr txBox="1"/>
      </xdr:nvSpPr>
      <xdr:spPr>
        <a:xfrm>
          <a:off x="16370300" y="13446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157862</xdr:rowOff>
    </xdr:from>
    <xdr:to>
      <xdr:col>81</xdr:col>
      <xdr:colOff>101600</xdr:colOff>
      <xdr:row>79</xdr:row>
      <xdr:rowOff>88012</xdr:rowOff>
    </xdr:to>
    <xdr:sp macro="" textlink="">
      <xdr:nvSpPr>
        <xdr:cNvPr id="644" name="楕円 643"/>
        <xdr:cNvSpPr/>
      </xdr:nvSpPr>
      <xdr:spPr>
        <a:xfrm>
          <a:off x="15430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79139</xdr:rowOff>
    </xdr:from>
    <xdr:ext cx="313932" cy="259045"/>
    <xdr:sp macro="" textlink="">
      <xdr:nvSpPr>
        <xdr:cNvPr id="645" name="テキスト ボックス 644"/>
        <xdr:cNvSpPr txBox="1"/>
      </xdr:nvSpPr>
      <xdr:spPr>
        <a:xfrm>
          <a:off x="15324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160782</xdr:rowOff>
    </xdr:from>
    <xdr:to>
      <xdr:col>76</xdr:col>
      <xdr:colOff>165100</xdr:colOff>
      <xdr:row>79</xdr:row>
      <xdr:rowOff>90932</xdr:rowOff>
    </xdr:to>
    <xdr:sp macro="" textlink="">
      <xdr:nvSpPr>
        <xdr:cNvPr id="646" name="楕円 645"/>
        <xdr:cNvSpPr/>
      </xdr:nvSpPr>
      <xdr:spPr>
        <a:xfrm>
          <a:off x="14541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82059</xdr:rowOff>
    </xdr:from>
    <xdr:ext cx="313932" cy="259045"/>
    <xdr:sp macro="" textlink="">
      <xdr:nvSpPr>
        <xdr:cNvPr id="647" name="テキスト ボックス 646"/>
        <xdr:cNvSpPr txBox="1"/>
      </xdr:nvSpPr>
      <xdr:spPr>
        <a:xfrm>
          <a:off x="14435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136271</xdr:rowOff>
    </xdr:from>
    <xdr:to>
      <xdr:col>72</xdr:col>
      <xdr:colOff>38100</xdr:colOff>
      <xdr:row>79</xdr:row>
      <xdr:rowOff>66421</xdr:rowOff>
    </xdr:to>
    <xdr:sp macro="" textlink="">
      <xdr:nvSpPr>
        <xdr:cNvPr id="648" name="楕円 647"/>
        <xdr:cNvSpPr/>
      </xdr:nvSpPr>
      <xdr:spPr>
        <a:xfrm>
          <a:off x="13652500" y="135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57548</xdr:rowOff>
    </xdr:from>
    <xdr:ext cx="378565" cy="259045"/>
    <xdr:sp macro="" textlink="">
      <xdr:nvSpPr>
        <xdr:cNvPr id="649" name="テキスト ボックス 648"/>
        <xdr:cNvSpPr txBox="1"/>
      </xdr:nvSpPr>
      <xdr:spPr>
        <a:xfrm>
          <a:off x="13514017" y="1360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114808</xdr:rowOff>
    </xdr:from>
    <xdr:to>
      <xdr:col>67</xdr:col>
      <xdr:colOff>101600</xdr:colOff>
      <xdr:row>79</xdr:row>
      <xdr:rowOff>44958</xdr:rowOff>
    </xdr:to>
    <xdr:sp macro="" textlink="">
      <xdr:nvSpPr>
        <xdr:cNvPr id="650" name="楕円 649"/>
        <xdr:cNvSpPr/>
      </xdr:nvSpPr>
      <xdr:spPr>
        <a:xfrm>
          <a:off x="12763500" y="134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36085</xdr:rowOff>
    </xdr:from>
    <xdr:ext cx="378565" cy="259045"/>
    <xdr:sp macro="" textlink="">
      <xdr:nvSpPr>
        <xdr:cNvPr id="651" name="テキスト ボックス 650"/>
        <xdr:cNvSpPr txBox="1"/>
      </xdr:nvSpPr>
      <xdr:spPr>
        <a:xfrm>
          <a:off x="12625017" y="13580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5" name="直線コネクタ 674"/>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76"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77" name="直線コネクタ 676"/>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78"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79" name="直線コネクタ 678"/>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96476</xdr:rowOff>
    </xdr:from>
    <xdr:to>
      <xdr:col>85</xdr:col>
      <xdr:colOff>127000</xdr:colOff>
      <xdr:row>95</xdr:row>
      <xdr:rowOff>120326</xdr:rowOff>
    </xdr:to>
    <xdr:cxnSp macro="">
      <xdr:nvCxnSpPr>
        <xdr:cNvPr id="680" name="直線コネクタ 679"/>
        <xdr:cNvCxnSpPr/>
      </xdr:nvCxnSpPr>
      <xdr:spPr>
        <a:xfrm flipV="1">
          <a:off x="15481300" y="16384226"/>
          <a:ext cx="8382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1" name="公債費平均値テキスト"/>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2" name="フローチャート: 判断 681"/>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99352</xdr:rowOff>
    </xdr:from>
    <xdr:to>
      <xdr:col>81</xdr:col>
      <xdr:colOff>50800</xdr:colOff>
      <xdr:row>95</xdr:row>
      <xdr:rowOff>120326</xdr:rowOff>
    </xdr:to>
    <xdr:cxnSp macro="">
      <xdr:nvCxnSpPr>
        <xdr:cNvPr id="683" name="直線コネクタ 682"/>
        <xdr:cNvCxnSpPr/>
      </xdr:nvCxnSpPr>
      <xdr:spPr>
        <a:xfrm>
          <a:off x="14592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4" name="フローチャート: 判断 683"/>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5" name="テキスト ボックス 684"/>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99352</xdr:rowOff>
    </xdr:from>
    <xdr:to>
      <xdr:col>76</xdr:col>
      <xdr:colOff>114300</xdr:colOff>
      <xdr:row>95</xdr:row>
      <xdr:rowOff>141967</xdr:rowOff>
    </xdr:to>
    <xdr:cxnSp macro="">
      <xdr:nvCxnSpPr>
        <xdr:cNvPr id="686" name="直線コネクタ 685"/>
        <xdr:cNvCxnSpPr/>
      </xdr:nvCxnSpPr>
      <xdr:spPr>
        <a:xfrm flipV="1">
          <a:off x="13703300" y="16387102"/>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87" name="フローチャート: 判断 686"/>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88" name="テキスト ボックス 687"/>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107011</xdr:rowOff>
    </xdr:from>
    <xdr:to>
      <xdr:col>71</xdr:col>
      <xdr:colOff>177800</xdr:colOff>
      <xdr:row>95</xdr:row>
      <xdr:rowOff>141967</xdr:rowOff>
    </xdr:to>
    <xdr:cxnSp macro="">
      <xdr:nvCxnSpPr>
        <xdr:cNvPr id="689" name="直線コネクタ 688"/>
        <xdr:cNvCxnSpPr/>
      </xdr:nvCxnSpPr>
      <xdr:spPr>
        <a:xfrm>
          <a:off x="12814300" y="16394761"/>
          <a:ext cx="889000" cy="3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0" name="フローチャート: 判断 689"/>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1" name="テキスト ボックス 690"/>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2" name="フローチャート: 判断 691"/>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3" name="テキスト ボックス 692"/>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45676</xdr:rowOff>
    </xdr:from>
    <xdr:to>
      <xdr:col>85</xdr:col>
      <xdr:colOff>177800</xdr:colOff>
      <xdr:row>95</xdr:row>
      <xdr:rowOff>147276</xdr:rowOff>
    </xdr:to>
    <xdr:sp macro="" textlink="">
      <xdr:nvSpPr>
        <xdr:cNvPr id="699" name="楕円 698"/>
        <xdr:cNvSpPr/>
      </xdr:nvSpPr>
      <xdr:spPr>
        <a:xfrm>
          <a:off x="162687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24103</xdr:rowOff>
    </xdr:from>
    <xdr:ext cx="534377" cy="259045"/>
    <xdr:sp macro="" textlink="">
      <xdr:nvSpPr>
        <xdr:cNvPr id="700" name="公債費該当値テキスト"/>
        <xdr:cNvSpPr txBox="1"/>
      </xdr:nvSpPr>
      <xdr:spPr>
        <a:xfrm>
          <a:off x="16370300" y="1631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69526</xdr:rowOff>
    </xdr:from>
    <xdr:to>
      <xdr:col>81</xdr:col>
      <xdr:colOff>101600</xdr:colOff>
      <xdr:row>95</xdr:row>
      <xdr:rowOff>171126</xdr:rowOff>
    </xdr:to>
    <xdr:sp macro="" textlink="">
      <xdr:nvSpPr>
        <xdr:cNvPr id="701" name="楕円 700"/>
        <xdr:cNvSpPr/>
      </xdr:nvSpPr>
      <xdr:spPr>
        <a:xfrm>
          <a:off x="15430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162253</xdr:rowOff>
    </xdr:from>
    <xdr:ext cx="534377" cy="259045"/>
    <xdr:sp macro="" textlink="">
      <xdr:nvSpPr>
        <xdr:cNvPr id="702" name="テキスト ボックス 701"/>
        <xdr:cNvSpPr txBox="1"/>
      </xdr:nvSpPr>
      <xdr:spPr>
        <a:xfrm>
          <a:off x="15214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48552</xdr:rowOff>
    </xdr:from>
    <xdr:to>
      <xdr:col>76</xdr:col>
      <xdr:colOff>165100</xdr:colOff>
      <xdr:row>95</xdr:row>
      <xdr:rowOff>150152</xdr:rowOff>
    </xdr:to>
    <xdr:sp macro="" textlink="">
      <xdr:nvSpPr>
        <xdr:cNvPr id="703" name="楕円 702"/>
        <xdr:cNvSpPr/>
      </xdr:nvSpPr>
      <xdr:spPr>
        <a:xfrm>
          <a:off x="14541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166679</xdr:rowOff>
    </xdr:from>
    <xdr:ext cx="534377" cy="259045"/>
    <xdr:sp macro="" textlink="">
      <xdr:nvSpPr>
        <xdr:cNvPr id="704" name="テキスト ボックス 703"/>
        <xdr:cNvSpPr txBox="1"/>
      </xdr:nvSpPr>
      <xdr:spPr>
        <a:xfrm>
          <a:off x="14325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91167</xdr:rowOff>
    </xdr:from>
    <xdr:to>
      <xdr:col>72</xdr:col>
      <xdr:colOff>38100</xdr:colOff>
      <xdr:row>96</xdr:row>
      <xdr:rowOff>21317</xdr:rowOff>
    </xdr:to>
    <xdr:sp macro="" textlink="">
      <xdr:nvSpPr>
        <xdr:cNvPr id="705" name="楕円 704"/>
        <xdr:cNvSpPr/>
      </xdr:nvSpPr>
      <xdr:spPr>
        <a:xfrm>
          <a:off x="13652500" y="163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12444</xdr:rowOff>
    </xdr:from>
    <xdr:ext cx="534377" cy="259045"/>
    <xdr:sp macro="" textlink="">
      <xdr:nvSpPr>
        <xdr:cNvPr id="706" name="テキスト ボックス 705"/>
        <xdr:cNvSpPr txBox="1"/>
      </xdr:nvSpPr>
      <xdr:spPr>
        <a:xfrm>
          <a:off x="13436111" y="164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56211</xdr:rowOff>
    </xdr:from>
    <xdr:to>
      <xdr:col>67</xdr:col>
      <xdr:colOff>101600</xdr:colOff>
      <xdr:row>95</xdr:row>
      <xdr:rowOff>157811</xdr:rowOff>
    </xdr:to>
    <xdr:sp macro="" textlink="">
      <xdr:nvSpPr>
        <xdr:cNvPr id="707" name="楕円 706"/>
        <xdr:cNvSpPr/>
      </xdr:nvSpPr>
      <xdr:spPr>
        <a:xfrm>
          <a:off x="12763500" y="163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148938</xdr:rowOff>
    </xdr:from>
    <xdr:ext cx="534377" cy="259045"/>
    <xdr:sp macro="" textlink="">
      <xdr:nvSpPr>
        <xdr:cNvPr id="708" name="テキスト ボックス 707"/>
        <xdr:cNvSpPr txBox="1"/>
      </xdr:nvSpPr>
      <xdr:spPr>
        <a:xfrm>
          <a:off x="12547111" y="164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0" name="テキスト ボックス 72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4" name="直線コネクタ 733"/>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5"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37"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38" name="直線コネクタ 737"/>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33238</xdr:rowOff>
    </xdr:from>
    <xdr:to>
      <xdr:col>116</xdr:col>
      <xdr:colOff>63500</xdr:colOff>
      <xdr:row>39</xdr:row>
      <xdr:rowOff>98878</xdr:rowOff>
    </xdr:to>
    <xdr:cxnSp macro="">
      <xdr:nvCxnSpPr>
        <xdr:cNvPr id="739" name="直線コネクタ 738"/>
        <xdr:cNvCxnSpPr/>
      </xdr:nvCxnSpPr>
      <xdr:spPr>
        <a:xfrm>
          <a:off x="21323300" y="6719788"/>
          <a:ext cx="8382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0"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1" name="フローチャート: 判断 740"/>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33238</xdr:rowOff>
    </xdr:from>
    <xdr:to>
      <xdr:col>111</xdr:col>
      <xdr:colOff>177800</xdr:colOff>
      <xdr:row>39</xdr:row>
      <xdr:rowOff>98878</xdr:rowOff>
    </xdr:to>
    <xdr:cxnSp macro="">
      <xdr:nvCxnSpPr>
        <xdr:cNvPr id="742" name="直線コネクタ 741"/>
        <xdr:cNvCxnSpPr/>
      </xdr:nvCxnSpPr>
      <xdr:spPr>
        <a:xfrm flipV="1">
          <a:off x="20434300" y="6719788"/>
          <a:ext cx="889000" cy="6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3" name="フローチャート: 判断 742"/>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119905</xdr:rowOff>
    </xdr:from>
    <xdr:ext cx="313932" cy="259045"/>
    <xdr:sp macro="" textlink="">
      <xdr:nvSpPr>
        <xdr:cNvPr id="744" name="テキスト ボックス 743"/>
        <xdr:cNvSpPr txBox="1"/>
      </xdr:nvSpPr>
      <xdr:spPr>
        <a:xfrm>
          <a:off x="21166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90388</xdr:rowOff>
    </xdr:from>
    <xdr:to>
      <xdr:col>107</xdr:col>
      <xdr:colOff>50800</xdr:colOff>
      <xdr:row>39</xdr:row>
      <xdr:rowOff>98878</xdr:rowOff>
    </xdr:to>
    <xdr:cxnSp macro="">
      <xdr:nvCxnSpPr>
        <xdr:cNvPr id="745" name="直線コネクタ 744"/>
        <xdr:cNvCxnSpPr/>
      </xdr:nvCxnSpPr>
      <xdr:spPr>
        <a:xfrm>
          <a:off x="19545300" y="6434038"/>
          <a:ext cx="889000" cy="3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46" name="フローチャート: 判断 745"/>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47" name="テキスト ボックス 746"/>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90388</xdr:rowOff>
    </xdr:from>
    <xdr:to>
      <xdr:col>102</xdr:col>
      <xdr:colOff>114300</xdr:colOff>
      <xdr:row>37</xdr:row>
      <xdr:rowOff>155702</xdr:rowOff>
    </xdr:to>
    <xdr:cxnSp macro="">
      <xdr:nvCxnSpPr>
        <xdr:cNvPr id="748" name="直線コネクタ 747"/>
        <xdr:cNvCxnSpPr/>
      </xdr:nvCxnSpPr>
      <xdr:spPr>
        <a:xfrm flipV="1">
          <a:off x="18656300" y="643403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49" name="フローチャート: 判断 748"/>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119905</xdr:rowOff>
    </xdr:from>
    <xdr:ext cx="313932" cy="259045"/>
    <xdr:sp macro="" textlink="">
      <xdr:nvSpPr>
        <xdr:cNvPr id="750" name="テキスト ボックス 749"/>
        <xdr:cNvSpPr txBox="1"/>
      </xdr:nvSpPr>
      <xdr:spPr>
        <a:xfrm>
          <a:off x="19388333" y="6806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1" name="フローチャート: 判断 750"/>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84635</xdr:rowOff>
    </xdr:from>
    <xdr:ext cx="378565" cy="259045"/>
    <xdr:sp macro="" textlink="">
      <xdr:nvSpPr>
        <xdr:cNvPr id="752" name="テキスト ボックス 751"/>
        <xdr:cNvSpPr txBox="1"/>
      </xdr:nvSpPr>
      <xdr:spPr>
        <a:xfrm>
          <a:off x="18467017" y="677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59"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153888</xdr:rowOff>
    </xdr:from>
    <xdr:to>
      <xdr:col>112</xdr:col>
      <xdr:colOff>38100</xdr:colOff>
      <xdr:row>39</xdr:row>
      <xdr:rowOff>84038</xdr:rowOff>
    </xdr:to>
    <xdr:sp macro="" textlink="">
      <xdr:nvSpPr>
        <xdr:cNvPr id="760" name="楕円 759"/>
        <xdr:cNvSpPr/>
      </xdr:nvSpPr>
      <xdr:spPr>
        <a:xfrm>
          <a:off x="21272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100565</xdr:rowOff>
    </xdr:from>
    <xdr:ext cx="378565" cy="259045"/>
    <xdr:sp macro="" textlink="">
      <xdr:nvSpPr>
        <xdr:cNvPr id="761" name="テキスト ボックス 760"/>
        <xdr:cNvSpPr txBox="1"/>
      </xdr:nvSpPr>
      <xdr:spPr>
        <a:xfrm>
          <a:off x="21134017" y="6444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39588</xdr:rowOff>
    </xdr:from>
    <xdr:to>
      <xdr:col>102</xdr:col>
      <xdr:colOff>165100</xdr:colOff>
      <xdr:row>37</xdr:row>
      <xdr:rowOff>141188</xdr:rowOff>
    </xdr:to>
    <xdr:sp macro="" textlink="">
      <xdr:nvSpPr>
        <xdr:cNvPr id="764" name="楕円 763"/>
        <xdr:cNvSpPr/>
      </xdr:nvSpPr>
      <xdr:spPr>
        <a:xfrm>
          <a:off x="19494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157715</xdr:rowOff>
    </xdr:from>
    <xdr:ext cx="469744" cy="259045"/>
    <xdr:sp macro="" textlink="">
      <xdr:nvSpPr>
        <xdr:cNvPr id="765" name="テキスト ボックス 764"/>
        <xdr:cNvSpPr txBox="1"/>
      </xdr:nvSpPr>
      <xdr:spPr>
        <a:xfrm>
          <a:off x="19310428" y="61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66" name="楕円 765"/>
        <xdr:cNvSpPr/>
      </xdr:nvSpPr>
      <xdr:spPr>
        <a:xfrm>
          <a:off x="18605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51579</xdr:rowOff>
    </xdr:from>
    <xdr:ext cx="378565" cy="259045"/>
    <xdr:sp macro="" textlink="">
      <xdr:nvSpPr>
        <xdr:cNvPr id="767" name="テキスト ボックス 766"/>
        <xdr:cNvSpPr txBox="1"/>
      </xdr:nvSpPr>
      <xdr:spPr>
        <a:xfrm>
          <a:off x="18467017" y="622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470,529</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59,553</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主な減少要因としては、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特別定額給付金事業費が皆減した</a:t>
          </a:r>
          <a:r>
            <a:rPr kumimoji="1" lang="ja-JP" altLang="en-US" sz="1300">
              <a:latin typeface="ＭＳ Ｐゴシック" panose="020B0600070205080204" pitchFamily="50" charset="-128"/>
              <a:ea typeface="ＭＳ Ｐゴシック" panose="020B0600070205080204" pitchFamily="50" charset="-128"/>
            </a:rPr>
            <a:t>ことに伴う総務費の減少（住民一人当たり</a:t>
          </a:r>
          <a:r>
            <a:rPr kumimoji="1" lang="en-US" altLang="ja-JP" sz="1300">
              <a:latin typeface="ＭＳ Ｐゴシック" panose="020B0600070205080204" pitchFamily="50" charset="-128"/>
              <a:ea typeface="ＭＳ Ｐゴシック" panose="020B0600070205080204" pitchFamily="50" charset="-128"/>
            </a:rPr>
            <a:t>92,225</a:t>
          </a:r>
          <a:r>
            <a:rPr kumimoji="1" lang="ja-JP" altLang="en-US" sz="1300">
              <a:latin typeface="ＭＳ Ｐゴシック" panose="020B0600070205080204" pitchFamily="50" charset="-128"/>
              <a:ea typeface="ＭＳ Ｐゴシック" panose="020B0600070205080204" pitchFamily="50" charset="-128"/>
            </a:rPr>
            <a:t>円減少）や</a:t>
          </a:r>
          <a:r>
            <a:rPr kumimoji="1" lang="ja-JP" altLang="en-US" sz="1300">
              <a:solidFill>
                <a:schemeClr val="tx1"/>
              </a:solidFill>
              <a:latin typeface="ＭＳ Ｐゴシック" panose="020B0600070205080204" pitchFamily="50" charset="-128"/>
              <a:ea typeface="ＭＳ Ｐゴシック" panose="020B0600070205080204" pitchFamily="50" charset="-128"/>
            </a:rPr>
            <a:t>小泉小学校建替事業費が皆減</a:t>
          </a:r>
          <a:r>
            <a:rPr kumimoji="1" lang="ja-JP" altLang="en-US" sz="1300">
              <a:latin typeface="ＭＳ Ｐゴシック" panose="020B0600070205080204" pitchFamily="50" charset="-128"/>
              <a:ea typeface="ＭＳ Ｐゴシック" panose="020B0600070205080204" pitchFamily="50" charset="-128"/>
            </a:rPr>
            <a:t>したことに伴う教育費の減少（住民一人当たり</a:t>
          </a:r>
          <a:r>
            <a:rPr kumimoji="1" lang="en-US" altLang="ja-JP" sz="1300">
              <a:latin typeface="ＭＳ Ｐゴシック" panose="020B0600070205080204" pitchFamily="50" charset="-128"/>
              <a:ea typeface="ＭＳ Ｐゴシック" panose="020B0600070205080204" pitchFamily="50" charset="-128"/>
            </a:rPr>
            <a:t>14,692</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一方で主な増加要因としては、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駅南市街地再整備事業に係る経費が</a:t>
          </a:r>
          <a:r>
            <a:rPr kumimoji="1" lang="ja-JP" altLang="en-US" sz="1300">
              <a:solidFill>
                <a:schemeClr val="dk1"/>
              </a:solidFill>
              <a:latin typeface="ＭＳ Ｐゴシック" panose="020B0600070205080204" pitchFamily="50" charset="-128"/>
              <a:ea typeface="ＭＳ Ｐゴシック" panose="020B0600070205080204" pitchFamily="50" charset="-128"/>
            </a:rPr>
            <a:t>増加したことに</a:t>
          </a:r>
          <a:r>
            <a:rPr kumimoji="1" lang="ja-JP" altLang="en-US" sz="1300">
              <a:latin typeface="ＭＳ Ｐゴシック" panose="020B0600070205080204" pitchFamily="50" charset="-128"/>
              <a:ea typeface="ＭＳ Ｐゴシック" panose="020B0600070205080204" pitchFamily="50" charset="-128"/>
            </a:rPr>
            <a:t>伴う土木費の増加（住民一人当たり</a:t>
          </a:r>
          <a:r>
            <a:rPr kumimoji="1" lang="en-US" altLang="ja-JP" sz="1300">
              <a:latin typeface="ＭＳ Ｐゴシック" panose="020B0600070205080204" pitchFamily="50" charset="-128"/>
              <a:ea typeface="ＭＳ Ｐゴシック" panose="020B0600070205080204" pitchFamily="50" charset="-128"/>
            </a:rPr>
            <a:t>21,167</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教育費や土木費を除いて、全体的には類似団体平均並み、もしくは類似団体平均を下回るものが多いため、今後も引き続き経費の抑制に努め、財政の健全化に努める。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財政調整基金残高は、令和３年度に</a:t>
          </a:r>
          <a:r>
            <a:rPr kumimoji="1" lang="en-US" altLang="ja-JP" sz="1200">
              <a:latin typeface="ＭＳ ゴシック" pitchFamily="49" charset="-128"/>
              <a:ea typeface="ＭＳ ゴシック" pitchFamily="49" charset="-128"/>
            </a:rPr>
            <a:t>16.8</a:t>
          </a:r>
          <a:r>
            <a:rPr kumimoji="1" lang="ja-JP" altLang="en-US" sz="1200">
              <a:latin typeface="ＭＳ ゴシック" pitchFamily="49" charset="-128"/>
              <a:ea typeface="ＭＳ ゴシック" pitchFamily="49" charset="-128"/>
            </a:rPr>
            <a:t>億円を取崩した一方、</a:t>
          </a:r>
          <a:r>
            <a:rPr kumimoji="1" lang="en-US" altLang="ja-JP" sz="1200">
              <a:latin typeface="ＭＳ ゴシック" pitchFamily="49" charset="-128"/>
              <a:ea typeface="ＭＳ ゴシック" pitchFamily="49" charset="-128"/>
            </a:rPr>
            <a:t>24.8</a:t>
          </a:r>
          <a:r>
            <a:rPr kumimoji="1" lang="ja-JP" altLang="en-US" sz="1200">
              <a:latin typeface="ＭＳ ゴシック" pitchFamily="49" charset="-128"/>
              <a:ea typeface="ＭＳ ゴシック" pitchFamily="49" charset="-128"/>
            </a:rPr>
            <a:t>億円を積立てたため、約</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ポイント増加となった。</a:t>
          </a:r>
        </a:p>
        <a:p>
          <a:r>
            <a:rPr kumimoji="1" lang="ja-JP" altLang="en-US" sz="1200">
              <a:latin typeface="ＭＳ ゴシック" pitchFamily="49" charset="-128"/>
              <a:ea typeface="ＭＳ ゴシック" pitchFamily="49" charset="-128"/>
            </a:rPr>
            <a:t>　実質収支額は、歳入においては市税や地方消費税交付金が予算額より増加（約</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億円増加）し、また歳出においては予算額に対し執行額が下振れ（約</a:t>
          </a:r>
          <a:r>
            <a:rPr kumimoji="1" lang="en-US" altLang="ja-JP" sz="1200">
              <a:latin typeface="ＭＳ ゴシック" pitchFamily="49" charset="-128"/>
              <a:ea typeface="ＭＳ ゴシック" pitchFamily="49" charset="-128"/>
            </a:rPr>
            <a:t>32.3</a:t>
          </a:r>
          <a:r>
            <a:rPr kumimoji="1" lang="ja-JP" altLang="en-US" sz="1200">
              <a:latin typeface="ＭＳ ゴシック" pitchFamily="49" charset="-128"/>
              <a:ea typeface="ＭＳ ゴシック" pitchFamily="49" charset="-128"/>
            </a:rPr>
            <a:t>億円の下振れ）したため、約</a:t>
          </a:r>
          <a:r>
            <a:rPr kumimoji="1" lang="en-US" altLang="ja-JP" sz="1200">
              <a:latin typeface="ＭＳ ゴシック" pitchFamily="49" charset="-128"/>
              <a:ea typeface="ＭＳ ゴシック" pitchFamily="49" charset="-128"/>
            </a:rPr>
            <a:t>4.8</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実質単年度収支は、前年度より単年度収支が増加（約</a:t>
          </a:r>
          <a:r>
            <a:rPr kumimoji="1" lang="en-US" altLang="ja-JP" sz="1200">
              <a:latin typeface="ＭＳ ゴシック" pitchFamily="49" charset="-128"/>
              <a:ea typeface="ＭＳ ゴシック" pitchFamily="49" charset="-128"/>
            </a:rPr>
            <a:t>6.1</a:t>
          </a:r>
          <a:r>
            <a:rPr kumimoji="1" lang="ja-JP" altLang="en-US" sz="1200">
              <a:latin typeface="ＭＳ ゴシック" pitchFamily="49" charset="-128"/>
              <a:ea typeface="ＭＳ ゴシック" pitchFamily="49" charset="-128"/>
            </a:rPr>
            <a:t>億円増加）し、積立金取崩し額が減少（約</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億円減少）したため、約</a:t>
          </a:r>
          <a:r>
            <a:rPr kumimoji="1" lang="en-US" altLang="ja-JP" sz="1200">
              <a:latin typeface="ＭＳ ゴシック" pitchFamily="49" charset="-128"/>
              <a:ea typeface="ＭＳ ゴシック" pitchFamily="49" charset="-128"/>
            </a:rPr>
            <a:t>5.7</a:t>
          </a:r>
          <a:r>
            <a:rPr kumimoji="1" lang="ja-JP" altLang="en-US" sz="12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前年度に引き続きどの会計も赤字は発生していない状況である。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c r="B2" s="179" t="s">
        <v>81</v>
      </c>
      <c r="C2" s="179"/>
      <c r="D2" s="180"/>
    </row>
    <row r="3" spans="1:119" ht="18.75" customHeight="1" thickBot="1">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49954798</v>
      </c>
      <c r="BO4" s="374"/>
      <c r="BP4" s="374"/>
      <c r="BQ4" s="374"/>
      <c r="BR4" s="374"/>
      <c r="BS4" s="374"/>
      <c r="BT4" s="374"/>
      <c r="BU4" s="375"/>
      <c r="BV4" s="373">
        <v>56395515</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20.8</v>
      </c>
      <c r="CU4" s="380"/>
      <c r="CV4" s="380"/>
      <c r="CW4" s="380"/>
      <c r="CX4" s="380"/>
      <c r="CY4" s="380"/>
      <c r="CZ4" s="380"/>
      <c r="DA4" s="381"/>
      <c r="DB4" s="379">
        <v>16.100000000000001</v>
      </c>
      <c r="DC4" s="380"/>
      <c r="DD4" s="380"/>
      <c r="DE4" s="380"/>
      <c r="DF4" s="380"/>
      <c r="DG4" s="380"/>
      <c r="DH4" s="380"/>
      <c r="DI4" s="381"/>
    </row>
    <row r="5" spans="1:119" ht="18.75" customHeight="1">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44450340</v>
      </c>
      <c r="BO5" s="411"/>
      <c r="BP5" s="411"/>
      <c r="BQ5" s="411"/>
      <c r="BR5" s="411"/>
      <c r="BS5" s="411"/>
      <c r="BT5" s="411"/>
      <c r="BU5" s="412"/>
      <c r="BV5" s="410">
        <v>51500856</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85.8</v>
      </c>
      <c r="CU5" s="408"/>
      <c r="CV5" s="408"/>
      <c r="CW5" s="408"/>
      <c r="CX5" s="408"/>
      <c r="CY5" s="408"/>
      <c r="CZ5" s="408"/>
      <c r="DA5" s="409"/>
      <c r="DB5" s="407">
        <v>87.9</v>
      </c>
      <c r="DC5" s="408"/>
      <c r="DD5" s="408"/>
      <c r="DE5" s="408"/>
      <c r="DF5" s="408"/>
      <c r="DG5" s="408"/>
      <c r="DH5" s="408"/>
      <c r="DI5" s="409"/>
    </row>
    <row r="6" spans="1:119" ht="18.75" customHeight="1">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5504458</v>
      </c>
      <c r="BO6" s="411"/>
      <c r="BP6" s="411"/>
      <c r="BQ6" s="411"/>
      <c r="BR6" s="411"/>
      <c r="BS6" s="411"/>
      <c r="BT6" s="411"/>
      <c r="BU6" s="412"/>
      <c r="BV6" s="410">
        <v>4894659</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88.1</v>
      </c>
      <c r="CU6" s="448"/>
      <c r="CV6" s="448"/>
      <c r="CW6" s="448"/>
      <c r="CX6" s="448"/>
      <c r="CY6" s="448"/>
      <c r="CZ6" s="448"/>
      <c r="DA6" s="449"/>
      <c r="DB6" s="447">
        <v>91.8</v>
      </c>
      <c r="DC6" s="448"/>
      <c r="DD6" s="448"/>
      <c r="DE6" s="448"/>
      <c r="DF6" s="448"/>
      <c r="DG6" s="448"/>
      <c r="DH6" s="448"/>
      <c r="DI6" s="449"/>
    </row>
    <row r="7" spans="1:119" ht="18.75" customHeight="1">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400233</v>
      </c>
      <c r="BO7" s="411"/>
      <c r="BP7" s="411"/>
      <c r="BQ7" s="411"/>
      <c r="BR7" s="411"/>
      <c r="BS7" s="411"/>
      <c r="BT7" s="411"/>
      <c r="BU7" s="412"/>
      <c r="BV7" s="410">
        <v>1102693</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24488390</v>
      </c>
      <c r="CU7" s="411"/>
      <c r="CV7" s="411"/>
      <c r="CW7" s="411"/>
      <c r="CX7" s="411"/>
      <c r="CY7" s="411"/>
      <c r="CZ7" s="411"/>
      <c r="DA7" s="412"/>
      <c r="DB7" s="410">
        <v>23570028</v>
      </c>
      <c r="DC7" s="411"/>
      <c r="DD7" s="411"/>
      <c r="DE7" s="411"/>
      <c r="DF7" s="411"/>
      <c r="DG7" s="411"/>
      <c r="DH7" s="411"/>
      <c r="DI7" s="412"/>
    </row>
    <row r="8" spans="1:119" ht="18.75" customHeight="1" thickBot="1">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5104225</v>
      </c>
      <c r="BO8" s="411"/>
      <c r="BP8" s="411"/>
      <c r="BQ8" s="411"/>
      <c r="BR8" s="411"/>
      <c r="BS8" s="411"/>
      <c r="BT8" s="411"/>
      <c r="BU8" s="412"/>
      <c r="BV8" s="410">
        <v>3791966</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0.71</v>
      </c>
      <c r="CU8" s="451"/>
      <c r="CV8" s="451"/>
      <c r="CW8" s="451"/>
      <c r="CX8" s="451"/>
      <c r="CY8" s="451"/>
      <c r="CZ8" s="451"/>
      <c r="DA8" s="452"/>
      <c r="DB8" s="450">
        <v>0.73</v>
      </c>
      <c r="DC8" s="451"/>
      <c r="DD8" s="451"/>
      <c r="DE8" s="451"/>
      <c r="DF8" s="451"/>
      <c r="DG8" s="451"/>
      <c r="DH8" s="451"/>
      <c r="DI8" s="452"/>
    </row>
    <row r="9" spans="1:119" ht="18.75" customHeight="1" thickBot="1">
      <c r="A9" s="178"/>
      <c r="B9" s="404" t="s">
        <v>112</v>
      </c>
      <c r="C9" s="405"/>
      <c r="D9" s="405"/>
      <c r="E9" s="405"/>
      <c r="F9" s="405"/>
      <c r="G9" s="405"/>
      <c r="H9" s="405"/>
      <c r="I9" s="405"/>
      <c r="J9" s="405"/>
      <c r="K9" s="453"/>
      <c r="L9" s="454" t="s">
        <v>113</v>
      </c>
      <c r="M9" s="455"/>
      <c r="N9" s="455"/>
      <c r="O9" s="455"/>
      <c r="P9" s="455"/>
      <c r="Q9" s="456"/>
      <c r="R9" s="457">
        <v>106732</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1312263</v>
      </c>
      <c r="BO9" s="411"/>
      <c r="BP9" s="411"/>
      <c r="BQ9" s="411"/>
      <c r="BR9" s="411"/>
      <c r="BS9" s="411"/>
      <c r="BT9" s="411"/>
      <c r="BU9" s="412"/>
      <c r="BV9" s="410">
        <v>698092</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11.3</v>
      </c>
      <c r="CU9" s="408"/>
      <c r="CV9" s="408"/>
      <c r="CW9" s="408"/>
      <c r="CX9" s="408"/>
      <c r="CY9" s="408"/>
      <c r="CZ9" s="408"/>
      <c r="DA9" s="409"/>
      <c r="DB9" s="407">
        <v>11.4</v>
      </c>
      <c r="DC9" s="408"/>
      <c r="DD9" s="408"/>
      <c r="DE9" s="408"/>
      <c r="DF9" s="408"/>
      <c r="DG9" s="408"/>
      <c r="DH9" s="408"/>
      <c r="DI9" s="409"/>
    </row>
    <row r="10" spans="1:119" ht="18.75" customHeight="1" thickBot="1">
      <c r="A10" s="178"/>
      <c r="B10" s="404"/>
      <c r="C10" s="405"/>
      <c r="D10" s="405"/>
      <c r="E10" s="405"/>
      <c r="F10" s="405"/>
      <c r="G10" s="405"/>
      <c r="H10" s="405"/>
      <c r="I10" s="405"/>
      <c r="J10" s="405"/>
      <c r="K10" s="453"/>
      <c r="L10" s="460" t="s">
        <v>119</v>
      </c>
      <c r="M10" s="440"/>
      <c r="N10" s="440"/>
      <c r="O10" s="440"/>
      <c r="P10" s="440"/>
      <c r="Q10" s="441"/>
      <c r="R10" s="461">
        <v>110441</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109</v>
      </c>
      <c r="AV10" s="443"/>
      <c r="AW10" s="443"/>
      <c r="AX10" s="443"/>
      <c r="AY10" s="444" t="s">
        <v>121</v>
      </c>
      <c r="AZ10" s="445"/>
      <c r="BA10" s="445"/>
      <c r="BB10" s="445"/>
      <c r="BC10" s="445"/>
      <c r="BD10" s="445"/>
      <c r="BE10" s="445"/>
      <c r="BF10" s="445"/>
      <c r="BG10" s="445"/>
      <c r="BH10" s="445"/>
      <c r="BI10" s="445"/>
      <c r="BJ10" s="445"/>
      <c r="BK10" s="445"/>
      <c r="BL10" s="445"/>
      <c r="BM10" s="446"/>
      <c r="BN10" s="410">
        <v>580182</v>
      </c>
      <c r="BO10" s="411"/>
      <c r="BP10" s="411"/>
      <c r="BQ10" s="411"/>
      <c r="BR10" s="411"/>
      <c r="BS10" s="411"/>
      <c r="BT10" s="411"/>
      <c r="BU10" s="412"/>
      <c r="BV10" s="410">
        <v>30954</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130</v>
      </c>
      <c r="DC11" s="451"/>
      <c r="DD11" s="451"/>
      <c r="DE11" s="451"/>
      <c r="DF11" s="451"/>
      <c r="DG11" s="451"/>
      <c r="DH11" s="451"/>
      <c r="DI11" s="452"/>
    </row>
    <row r="12" spans="1:119" ht="18.75" customHeight="1">
      <c r="A12" s="178"/>
      <c r="B12" s="470" t="s">
        <v>131</v>
      </c>
      <c r="C12" s="471"/>
      <c r="D12" s="471"/>
      <c r="E12" s="471"/>
      <c r="F12" s="471"/>
      <c r="G12" s="471"/>
      <c r="H12" s="471"/>
      <c r="I12" s="471"/>
      <c r="J12" s="471"/>
      <c r="K12" s="472"/>
      <c r="L12" s="479" t="s">
        <v>132</v>
      </c>
      <c r="M12" s="480"/>
      <c r="N12" s="480"/>
      <c r="O12" s="480"/>
      <c r="P12" s="480"/>
      <c r="Q12" s="481"/>
      <c r="R12" s="482">
        <v>108158</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136</v>
      </c>
      <c r="AV12" s="443"/>
      <c r="AW12" s="443"/>
      <c r="AX12" s="443"/>
      <c r="AY12" s="444" t="s">
        <v>137</v>
      </c>
      <c r="AZ12" s="445"/>
      <c r="BA12" s="445"/>
      <c r="BB12" s="445"/>
      <c r="BC12" s="445"/>
      <c r="BD12" s="445"/>
      <c r="BE12" s="445"/>
      <c r="BF12" s="445"/>
      <c r="BG12" s="445"/>
      <c r="BH12" s="445"/>
      <c r="BI12" s="445"/>
      <c r="BJ12" s="445"/>
      <c r="BK12" s="445"/>
      <c r="BL12" s="445"/>
      <c r="BM12" s="446"/>
      <c r="BN12" s="410">
        <v>1682100</v>
      </c>
      <c r="BO12" s="411"/>
      <c r="BP12" s="411"/>
      <c r="BQ12" s="411"/>
      <c r="BR12" s="411"/>
      <c r="BS12" s="411"/>
      <c r="BT12" s="411"/>
      <c r="BU12" s="412"/>
      <c r="BV12" s="410">
        <v>1871805</v>
      </c>
      <c r="BW12" s="411"/>
      <c r="BX12" s="411"/>
      <c r="BY12" s="411"/>
      <c r="BZ12" s="411"/>
      <c r="CA12" s="411"/>
      <c r="CB12" s="411"/>
      <c r="CC12" s="412"/>
      <c r="CD12" s="413" t="s">
        <v>138</v>
      </c>
      <c r="CE12" s="414"/>
      <c r="CF12" s="414"/>
      <c r="CG12" s="414"/>
      <c r="CH12" s="414"/>
      <c r="CI12" s="414"/>
      <c r="CJ12" s="414"/>
      <c r="CK12" s="414"/>
      <c r="CL12" s="414"/>
      <c r="CM12" s="414"/>
      <c r="CN12" s="414"/>
      <c r="CO12" s="414"/>
      <c r="CP12" s="414"/>
      <c r="CQ12" s="414"/>
      <c r="CR12" s="414"/>
      <c r="CS12" s="415"/>
      <c r="CT12" s="450" t="s">
        <v>129</v>
      </c>
      <c r="CU12" s="451"/>
      <c r="CV12" s="451"/>
      <c r="CW12" s="451"/>
      <c r="CX12" s="451"/>
      <c r="CY12" s="451"/>
      <c r="CZ12" s="451"/>
      <c r="DA12" s="452"/>
      <c r="DB12" s="450" t="s">
        <v>129</v>
      </c>
      <c r="DC12" s="451"/>
      <c r="DD12" s="451"/>
      <c r="DE12" s="451"/>
      <c r="DF12" s="451"/>
      <c r="DG12" s="451"/>
      <c r="DH12" s="451"/>
      <c r="DI12" s="452"/>
    </row>
    <row r="13" spans="1:119" ht="18.75" customHeight="1">
      <c r="A13" s="178"/>
      <c r="B13" s="473"/>
      <c r="C13" s="474"/>
      <c r="D13" s="474"/>
      <c r="E13" s="474"/>
      <c r="F13" s="474"/>
      <c r="G13" s="474"/>
      <c r="H13" s="474"/>
      <c r="I13" s="474"/>
      <c r="J13" s="474"/>
      <c r="K13" s="475"/>
      <c r="L13" s="187"/>
      <c r="M13" s="501" t="s">
        <v>139</v>
      </c>
      <c r="N13" s="502"/>
      <c r="O13" s="502"/>
      <c r="P13" s="502"/>
      <c r="Q13" s="503"/>
      <c r="R13" s="494">
        <v>106060</v>
      </c>
      <c r="S13" s="495"/>
      <c r="T13" s="495"/>
      <c r="U13" s="495"/>
      <c r="V13" s="496"/>
      <c r="W13" s="426" t="s">
        <v>140</v>
      </c>
      <c r="X13" s="427"/>
      <c r="Y13" s="427"/>
      <c r="Z13" s="427"/>
      <c r="AA13" s="427"/>
      <c r="AB13" s="417"/>
      <c r="AC13" s="461">
        <v>308</v>
      </c>
      <c r="AD13" s="462"/>
      <c r="AE13" s="462"/>
      <c r="AF13" s="462"/>
      <c r="AG13" s="504"/>
      <c r="AH13" s="461">
        <v>293</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210345</v>
      </c>
      <c r="BO13" s="411"/>
      <c r="BP13" s="411"/>
      <c r="BQ13" s="411"/>
      <c r="BR13" s="411"/>
      <c r="BS13" s="411"/>
      <c r="BT13" s="411"/>
      <c r="BU13" s="412"/>
      <c r="BV13" s="410">
        <v>-1142759</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-4</v>
      </c>
      <c r="CU13" s="408"/>
      <c r="CV13" s="408"/>
      <c r="CW13" s="408"/>
      <c r="CX13" s="408"/>
      <c r="CY13" s="408"/>
      <c r="CZ13" s="408"/>
      <c r="DA13" s="409"/>
      <c r="DB13" s="407">
        <v>-3.7</v>
      </c>
      <c r="DC13" s="408"/>
      <c r="DD13" s="408"/>
      <c r="DE13" s="408"/>
      <c r="DF13" s="408"/>
      <c r="DG13" s="408"/>
      <c r="DH13" s="408"/>
      <c r="DI13" s="409"/>
    </row>
    <row r="14" spans="1:119" ht="18.75" customHeight="1" thickBot="1">
      <c r="A14" s="178"/>
      <c r="B14" s="473"/>
      <c r="C14" s="474"/>
      <c r="D14" s="474"/>
      <c r="E14" s="474"/>
      <c r="F14" s="474"/>
      <c r="G14" s="474"/>
      <c r="H14" s="474"/>
      <c r="I14" s="474"/>
      <c r="J14" s="474"/>
      <c r="K14" s="475"/>
      <c r="L14" s="491" t="s">
        <v>145</v>
      </c>
      <c r="M14" s="492"/>
      <c r="N14" s="492"/>
      <c r="O14" s="492"/>
      <c r="P14" s="492"/>
      <c r="Q14" s="493"/>
      <c r="R14" s="494">
        <v>109453</v>
      </c>
      <c r="S14" s="495"/>
      <c r="T14" s="495"/>
      <c r="U14" s="495"/>
      <c r="V14" s="496"/>
      <c r="W14" s="400"/>
      <c r="X14" s="401"/>
      <c r="Y14" s="401"/>
      <c r="Z14" s="401"/>
      <c r="AA14" s="401"/>
      <c r="AB14" s="390"/>
      <c r="AC14" s="497">
        <v>0.6</v>
      </c>
      <c r="AD14" s="498"/>
      <c r="AE14" s="498"/>
      <c r="AF14" s="498"/>
      <c r="AG14" s="499"/>
      <c r="AH14" s="497">
        <v>0.6</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t="s">
        <v>147</v>
      </c>
      <c r="CU14" s="509"/>
      <c r="CV14" s="509"/>
      <c r="CW14" s="509"/>
      <c r="CX14" s="509"/>
      <c r="CY14" s="509"/>
      <c r="CZ14" s="509"/>
      <c r="DA14" s="510"/>
      <c r="DB14" s="508" t="s">
        <v>147</v>
      </c>
      <c r="DC14" s="509"/>
      <c r="DD14" s="509"/>
      <c r="DE14" s="509"/>
      <c r="DF14" s="509"/>
      <c r="DG14" s="509"/>
      <c r="DH14" s="509"/>
      <c r="DI14" s="510"/>
    </row>
    <row r="15" spans="1:119" ht="18.75" customHeight="1">
      <c r="A15" s="178"/>
      <c r="B15" s="473"/>
      <c r="C15" s="474"/>
      <c r="D15" s="474"/>
      <c r="E15" s="474"/>
      <c r="F15" s="474"/>
      <c r="G15" s="474"/>
      <c r="H15" s="474"/>
      <c r="I15" s="474"/>
      <c r="J15" s="474"/>
      <c r="K15" s="475"/>
      <c r="L15" s="187"/>
      <c r="M15" s="501" t="s">
        <v>148</v>
      </c>
      <c r="N15" s="502"/>
      <c r="O15" s="502"/>
      <c r="P15" s="502"/>
      <c r="Q15" s="503"/>
      <c r="R15" s="494">
        <v>107273</v>
      </c>
      <c r="S15" s="495"/>
      <c r="T15" s="495"/>
      <c r="U15" s="495"/>
      <c r="V15" s="496"/>
      <c r="W15" s="426" t="s">
        <v>149</v>
      </c>
      <c r="X15" s="427"/>
      <c r="Y15" s="427"/>
      <c r="Z15" s="427"/>
      <c r="AA15" s="427"/>
      <c r="AB15" s="417"/>
      <c r="AC15" s="461">
        <v>15327</v>
      </c>
      <c r="AD15" s="462"/>
      <c r="AE15" s="462"/>
      <c r="AF15" s="462"/>
      <c r="AG15" s="504"/>
      <c r="AH15" s="461">
        <v>16394</v>
      </c>
      <c r="AI15" s="462"/>
      <c r="AJ15" s="462"/>
      <c r="AK15" s="462"/>
      <c r="AL15" s="463"/>
      <c r="AM15" s="439"/>
      <c r="AN15" s="440"/>
      <c r="AO15" s="440"/>
      <c r="AP15" s="440"/>
      <c r="AQ15" s="440"/>
      <c r="AR15" s="440"/>
      <c r="AS15" s="440"/>
      <c r="AT15" s="441"/>
      <c r="AU15" s="442"/>
      <c r="AV15" s="443"/>
      <c r="AW15" s="443"/>
      <c r="AX15" s="443"/>
      <c r="AY15" s="370" t="s">
        <v>150</v>
      </c>
      <c r="AZ15" s="371"/>
      <c r="BA15" s="371"/>
      <c r="BB15" s="371"/>
      <c r="BC15" s="371"/>
      <c r="BD15" s="371"/>
      <c r="BE15" s="371"/>
      <c r="BF15" s="371"/>
      <c r="BG15" s="371"/>
      <c r="BH15" s="371"/>
      <c r="BI15" s="371"/>
      <c r="BJ15" s="371"/>
      <c r="BK15" s="371"/>
      <c r="BL15" s="371"/>
      <c r="BM15" s="372"/>
      <c r="BN15" s="373">
        <v>13024468</v>
      </c>
      <c r="BO15" s="374"/>
      <c r="BP15" s="374"/>
      <c r="BQ15" s="374"/>
      <c r="BR15" s="374"/>
      <c r="BS15" s="374"/>
      <c r="BT15" s="374"/>
      <c r="BU15" s="375"/>
      <c r="BV15" s="373">
        <v>13583184</v>
      </c>
      <c r="BW15" s="374"/>
      <c r="BX15" s="374"/>
      <c r="BY15" s="374"/>
      <c r="BZ15" s="374"/>
      <c r="CA15" s="374"/>
      <c r="CB15" s="374"/>
      <c r="CC15" s="375"/>
      <c r="CD15" s="511" t="s">
        <v>151</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c r="A16" s="178"/>
      <c r="B16" s="473"/>
      <c r="C16" s="474"/>
      <c r="D16" s="474"/>
      <c r="E16" s="474"/>
      <c r="F16" s="474"/>
      <c r="G16" s="474"/>
      <c r="H16" s="474"/>
      <c r="I16" s="474"/>
      <c r="J16" s="474"/>
      <c r="K16" s="475"/>
      <c r="L16" s="491" t="s">
        <v>152</v>
      </c>
      <c r="M16" s="514"/>
      <c r="N16" s="514"/>
      <c r="O16" s="514"/>
      <c r="P16" s="514"/>
      <c r="Q16" s="515"/>
      <c r="R16" s="516" t="s">
        <v>153</v>
      </c>
      <c r="S16" s="517"/>
      <c r="T16" s="517"/>
      <c r="U16" s="517"/>
      <c r="V16" s="518"/>
      <c r="W16" s="400"/>
      <c r="X16" s="401"/>
      <c r="Y16" s="401"/>
      <c r="Z16" s="401"/>
      <c r="AA16" s="401"/>
      <c r="AB16" s="390"/>
      <c r="AC16" s="497">
        <v>30.3</v>
      </c>
      <c r="AD16" s="498"/>
      <c r="AE16" s="498"/>
      <c r="AF16" s="498"/>
      <c r="AG16" s="499"/>
      <c r="AH16" s="497">
        <v>30.9</v>
      </c>
      <c r="AI16" s="498"/>
      <c r="AJ16" s="498"/>
      <c r="AK16" s="498"/>
      <c r="AL16" s="500"/>
      <c r="AM16" s="439"/>
      <c r="AN16" s="440"/>
      <c r="AO16" s="440"/>
      <c r="AP16" s="440"/>
      <c r="AQ16" s="440"/>
      <c r="AR16" s="440"/>
      <c r="AS16" s="440"/>
      <c r="AT16" s="441"/>
      <c r="AU16" s="442"/>
      <c r="AV16" s="443"/>
      <c r="AW16" s="443"/>
      <c r="AX16" s="443"/>
      <c r="AY16" s="444" t="s">
        <v>154</v>
      </c>
      <c r="AZ16" s="445"/>
      <c r="BA16" s="445"/>
      <c r="BB16" s="445"/>
      <c r="BC16" s="445"/>
      <c r="BD16" s="445"/>
      <c r="BE16" s="445"/>
      <c r="BF16" s="445"/>
      <c r="BG16" s="445"/>
      <c r="BH16" s="445"/>
      <c r="BI16" s="445"/>
      <c r="BJ16" s="445"/>
      <c r="BK16" s="445"/>
      <c r="BL16" s="445"/>
      <c r="BM16" s="446"/>
      <c r="BN16" s="410">
        <v>19141428</v>
      </c>
      <c r="BO16" s="411"/>
      <c r="BP16" s="411"/>
      <c r="BQ16" s="411"/>
      <c r="BR16" s="411"/>
      <c r="BS16" s="411"/>
      <c r="BT16" s="411"/>
      <c r="BU16" s="412"/>
      <c r="BV16" s="410">
        <v>18519585</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c r="A17" s="178"/>
      <c r="B17" s="476"/>
      <c r="C17" s="477"/>
      <c r="D17" s="477"/>
      <c r="E17" s="477"/>
      <c r="F17" s="477"/>
      <c r="G17" s="477"/>
      <c r="H17" s="477"/>
      <c r="I17" s="477"/>
      <c r="J17" s="477"/>
      <c r="K17" s="478"/>
      <c r="L17" s="192"/>
      <c r="M17" s="521" t="s">
        <v>155</v>
      </c>
      <c r="N17" s="522"/>
      <c r="O17" s="522"/>
      <c r="P17" s="522"/>
      <c r="Q17" s="523"/>
      <c r="R17" s="516" t="s">
        <v>156</v>
      </c>
      <c r="S17" s="517"/>
      <c r="T17" s="517"/>
      <c r="U17" s="517"/>
      <c r="V17" s="518"/>
      <c r="W17" s="426" t="s">
        <v>157</v>
      </c>
      <c r="X17" s="427"/>
      <c r="Y17" s="427"/>
      <c r="Z17" s="427"/>
      <c r="AA17" s="427"/>
      <c r="AB17" s="417"/>
      <c r="AC17" s="461">
        <v>34970</v>
      </c>
      <c r="AD17" s="462"/>
      <c r="AE17" s="462"/>
      <c r="AF17" s="462"/>
      <c r="AG17" s="504"/>
      <c r="AH17" s="461">
        <v>36422</v>
      </c>
      <c r="AI17" s="462"/>
      <c r="AJ17" s="462"/>
      <c r="AK17" s="462"/>
      <c r="AL17" s="463"/>
      <c r="AM17" s="439"/>
      <c r="AN17" s="440"/>
      <c r="AO17" s="440"/>
      <c r="AP17" s="440"/>
      <c r="AQ17" s="440"/>
      <c r="AR17" s="440"/>
      <c r="AS17" s="440"/>
      <c r="AT17" s="441"/>
      <c r="AU17" s="442"/>
      <c r="AV17" s="443"/>
      <c r="AW17" s="443"/>
      <c r="AX17" s="443"/>
      <c r="AY17" s="444" t="s">
        <v>158</v>
      </c>
      <c r="AZ17" s="445"/>
      <c r="BA17" s="445"/>
      <c r="BB17" s="445"/>
      <c r="BC17" s="445"/>
      <c r="BD17" s="445"/>
      <c r="BE17" s="445"/>
      <c r="BF17" s="445"/>
      <c r="BG17" s="445"/>
      <c r="BH17" s="445"/>
      <c r="BI17" s="445"/>
      <c r="BJ17" s="445"/>
      <c r="BK17" s="445"/>
      <c r="BL17" s="445"/>
      <c r="BM17" s="446"/>
      <c r="BN17" s="410">
        <v>16476420</v>
      </c>
      <c r="BO17" s="411"/>
      <c r="BP17" s="411"/>
      <c r="BQ17" s="411"/>
      <c r="BR17" s="411"/>
      <c r="BS17" s="411"/>
      <c r="BT17" s="411"/>
      <c r="BU17" s="412"/>
      <c r="BV17" s="410">
        <v>17228861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c r="A18" s="178"/>
      <c r="B18" s="532" t="s">
        <v>159</v>
      </c>
      <c r="C18" s="453"/>
      <c r="D18" s="453"/>
      <c r="E18" s="533"/>
      <c r="F18" s="533"/>
      <c r="G18" s="533"/>
      <c r="H18" s="533"/>
      <c r="I18" s="533"/>
      <c r="J18" s="533"/>
      <c r="K18" s="533"/>
      <c r="L18" s="534">
        <v>91.25</v>
      </c>
      <c r="M18" s="534"/>
      <c r="N18" s="534"/>
      <c r="O18" s="534"/>
      <c r="P18" s="534"/>
      <c r="Q18" s="534"/>
      <c r="R18" s="535"/>
      <c r="S18" s="535"/>
      <c r="T18" s="535"/>
      <c r="U18" s="535"/>
      <c r="V18" s="536"/>
      <c r="W18" s="428"/>
      <c r="X18" s="429"/>
      <c r="Y18" s="429"/>
      <c r="Z18" s="429"/>
      <c r="AA18" s="429"/>
      <c r="AB18" s="420"/>
      <c r="AC18" s="537">
        <v>69.099999999999994</v>
      </c>
      <c r="AD18" s="538"/>
      <c r="AE18" s="538"/>
      <c r="AF18" s="538"/>
      <c r="AG18" s="539"/>
      <c r="AH18" s="537">
        <v>68.599999999999994</v>
      </c>
      <c r="AI18" s="538"/>
      <c r="AJ18" s="538"/>
      <c r="AK18" s="538"/>
      <c r="AL18" s="540"/>
      <c r="AM18" s="439"/>
      <c r="AN18" s="440"/>
      <c r="AO18" s="440"/>
      <c r="AP18" s="440"/>
      <c r="AQ18" s="440"/>
      <c r="AR18" s="440"/>
      <c r="AS18" s="440"/>
      <c r="AT18" s="441"/>
      <c r="AU18" s="442"/>
      <c r="AV18" s="443"/>
      <c r="AW18" s="443"/>
      <c r="AX18" s="443"/>
      <c r="AY18" s="444" t="s">
        <v>160</v>
      </c>
      <c r="AZ18" s="445"/>
      <c r="BA18" s="445"/>
      <c r="BB18" s="445"/>
      <c r="BC18" s="445"/>
      <c r="BD18" s="445"/>
      <c r="BE18" s="445"/>
      <c r="BF18" s="445"/>
      <c r="BG18" s="445"/>
      <c r="BH18" s="445"/>
      <c r="BI18" s="445"/>
      <c r="BJ18" s="445"/>
      <c r="BK18" s="445"/>
      <c r="BL18" s="445"/>
      <c r="BM18" s="446"/>
      <c r="BN18" s="410">
        <v>20991843</v>
      </c>
      <c r="BO18" s="411"/>
      <c r="BP18" s="411"/>
      <c r="BQ18" s="411"/>
      <c r="BR18" s="411"/>
      <c r="BS18" s="411"/>
      <c r="BT18" s="411"/>
      <c r="BU18" s="412"/>
      <c r="BV18" s="410">
        <v>20411455</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c r="A19" s="178"/>
      <c r="B19" s="532" t="s">
        <v>161</v>
      </c>
      <c r="C19" s="453"/>
      <c r="D19" s="453"/>
      <c r="E19" s="533"/>
      <c r="F19" s="533"/>
      <c r="G19" s="533"/>
      <c r="H19" s="533"/>
      <c r="I19" s="533"/>
      <c r="J19" s="533"/>
      <c r="K19" s="533"/>
      <c r="L19" s="541">
        <v>1170</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162</v>
      </c>
      <c r="AZ19" s="445"/>
      <c r="BA19" s="445"/>
      <c r="BB19" s="445"/>
      <c r="BC19" s="445"/>
      <c r="BD19" s="445"/>
      <c r="BE19" s="445"/>
      <c r="BF19" s="445"/>
      <c r="BG19" s="445"/>
      <c r="BH19" s="445"/>
      <c r="BI19" s="445"/>
      <c r="BJ19" s="445"/>
      <c r="BK19" s="445"/>
      <c r="BL19" s="445"/>
      <c r="BM19" s="446"/>
      <c r="BN19" s="410">
        <v>31654183</v>
      </c>
      <c r="BO19" s="411"/>
      <c r="BP19" s="411"/>
      <c r="BQ19" s="411"/>
      <c r="BR19" s="411"/>
      <c r="BS19" s="411"/>
      <c r="BT19" s="411"/>
      <c r="BU19" s="412"/>
      <c r="BV19" s="410">
        <v>30559014</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c r="A20" s="178"/>
      <c r="B20" s="532" t="s">
        <v>163</v>
      </c>
      <c r="C20" s="453"/>
      <c r="D20" s="453"/>
      <c r="E20" s="533"/>
      <c r="F20" s="533"/>
      <c r="G20" s="533"/>
      <c r="H20" s="533"/>
      <c r="I20" s="533"/>
      <c r="J20" s="533"/>
      <c r="K20" s="533"/>
      <c r="L20" s="541">
        <v>42656</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c r="A21" s="178"/>
      <c r="B21" s="1240" t="s">
        <v>624</v>
      </c>
      <c r="C21" s="1241"/>
      <c r="D21" s="1241"/>
      <c r="E21" s="1241"/>
      <c r="F21" s="1241"/>
      <c r="G21" s="1241"/>
      <c r="H21" s="1241"/>
      <c r="I21" s="1241"/>
      <c r="J21" s="1241"/>
      <c r="K21" s="1241"/>
      <c r="L21" s="1241"/>
      <c r="M21" s="1241"/>
      <c r="N21" s="1241"/>
      <c r="O21" s="1241"/>
      <c r="P21" s="1241"/>
      <c r="Q21" s="1241"/>
      <c r="R21" s="1241"/>
      <c r="S21" s="1241"/>
      <c r="T21" s="1241"/>
      <c r="U21" s="1241"/>
      <c r="V21" s="1241"/>
      <c r="W21" s="1241"/>
      <c r="X21" s="1241"/>
      <c r="Y21" s="1241"/>
      <c r="Z21" s="1241"/>
      <c r="AA21" s="1241"/>
      <c r="AB21" s="1241"/>
      <c r="AC21" s="1241"/>
      <c r="AD21" s="1241"/>
      <c r="AE21" s="1241"/>
      <c r="AF21" s="1241"/>
      <c r="AG21" s="1241"/>
      <c r="AH21" s="1241"/>
      <c r="AI21" s="1241"/>
      <c r="AJ21" s="1241"/>
      <c r="AK21" s="1241"/>
      <c r="AL21" s="1241"/>
      <c r="AM21" s="1241"/>
      <c r="AN21" s="1241"/>
      <c r="AO21" s="1241"/>
      <c r="AP21" s="1241"/>
      <c r="AQ21" s="1241"/>
      <c r="AR21" s="1241"/>
      <c r="AS21" s="1241"/>
      <c r="AT21" s="1241"/>
      <c r="AU21" s="1241"/>
      <c r="AV21" s="1241"/>
      <c r="AW21" s="1241"/>
      <c r="AX21" s="124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c r="A22" s="178"/>
      <c r="B22" s="577" t="s">
        <v>164</v>
      </c>
      <c r="C22" s="551"/>
      <c r="D22" s="552"/>
      <c r="E22" s="422" t="s">
        <v>1</v>
      </c>
      <c r="F22" s="427"/>
      <c r="G22" s="427"/>
      <c r="H22" s="427"/>
      <c r="I22" s="427"/>
      <c r="J22" s="427"/>
      <c r="K22" s="417"/>
      <c r="L22" s="422" t="s">
        <v>165</v>
      </c>
      <c r="M22" s="427"/>
      <c r="N22" s="427"/>
      <c r="O22" s="427"/>
      <c r="P22" s="417"/>
      <c r="Q22" s="582" t="s">
        <v>166</v>
      </c>
      <c r="R22" s="583"/>
      <c r="S22" s="583"/>
      <c r="T22" s="583"/>
      <c r="U22" s="583"/>
      <c r="V22" s="584"/>
      <c r="W22" s="550" t="s">
        <v>167</v>
      </c>
      <c r="X22" s="551"/>
      <c r="Y22" s="552"/>
      <c r="Z22" s="422" t="s">
        <v>1</v>
      </c>
      <c r="AA22" s="427"/>
      <c r="AB22" s="427"/>
      <c r="AC22" s="427"/>
      <c r="AD22" s="427"/>
      <c r="AE22" s="427"/>
      <c r="AF22" s="427"/>
      <c r="AG22" s="417"/>
      <c r="AH22" s="588" t="s">
        <v>168</v>
      </c>
      <c r="AI22" s="427"/>
      <c r="AJ22" s="427"/>
      <c r="AK22" s="427"/>
      <c r="AL22" s="417"/>
      <c r="AM22" s="588" t="s">
        <v>169</v>
      </c>
      <c r="AN22" s="589"/>
      <c r="AO22" s="589"/>
      <c r="AP22" s="589"/>
      <c r="AQ22" s="589"/>
      <c r="AR22" s="590"/>
      <c r="AS22" s="582" t="s">
        <v>166</v>
      </c>
      <c r="AT22" s="583"/>
      <c r="AU22" s="583"/>
      <c r="AV22" s="583"/>
      <c r="AW22" s="583"/>
      <c r="AX22" s="594"/>
      <c r="AY22" s="370" t="s">
        <v>170</v>
      </c>
      <c r="AZ22" s="371"/>
      <c r="BA22" s="371"/>
      <c r="BB22" s="371"/>
      <c r="BC22" s="371"/>
      <c r="BD22" s="371"/>
      <c r="BE22" s="371"/>
      <c r="BF22" s="371"/>
      <c r="BG22" s="371"/>
      <c r="BH22" s="371"/>
      <c r="BI22" s="371"/>
      <c r="BJ22" s="371"/>
      <c r="BK22" s="371"/>
      <c r="BL22" s="371"/>
      <c r="BM22" s="372"/>
      <c r="BN22" s="373">
        <v>34024043</v>
      </c>
      <c r="BO22" s="374"/>
      <c r="BP22" s="374"/>
      <c r="BQ22" s="374"/>
      <c r="BR22" s="374"/>
      <c r="BS22" s="374"/>
      <c r="BT22" s="374"/>
      <c r="BU22" s="375"/>
      <c r="BV22" s="373">
        <v>33482088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c r="A23" s="178"/>
      <c r="B23" s="578"/>
      <c r="C23" s="554"/>
      <c r="D23" s="555"/>
      <c r="E23" s="396"/>
      <c r="F23" s="401"/>
      <c r="G23" s="401"/>
      <c r="H23" s="401"/>
      <c r="I23" s="401"/>
      <c r="J23" s="401"/>
      <c r="K23" s="390"/>
      <c r="L23" s="396"/>
      <c r="M23" s="401"/>
      <c r="N23" s="401"/>
      <c r="O23" s="401"/>
      <c r="P23" s="390"/>
      <c r="Q23" s="585"/>
      <c r="R23" s="586"/>
      <c r="S23" s="586"/>
      <c r="T23" s="586"/>
      <c r="U23" s="586"/>
      <c r="V23" s="587"/>
      <c r="W23" s="553"/>
      <c r="X23" s="554"/>
      <c r="Y23" s="555"/>
      <c r="Z23" s="396"/>
      <c r="AA23" s="401"/>
      <c r="AB23" s="401"/>
      <c r="AC23" s="401"/>
      <c r="AD23" s="401"/>
      <c r="AE23" s="401"/>
      <c r="AF23" s="401"/>
      <c r="AG23" s="390"/>
      <c r="AH23" s="396"/>
      <c r="AI23" s="401"/>
      <c r="AJ23" s="401"/>
      <c r="AK23" s="401"/>
      <c r="AL23" s="390"/>
      <c r="AM23" s="591"/>
      <c r="AN23" s="592"/>
      <c r="AO23" s="592"/>
      <c r="AP23" s="592"/>
      <c r="AQ23" s="592"/>
      <c r="AR23" s="593"/>
      <c r="AS23" s="585"/>
      <c r="AT23" s="586"/>
      <c r="AU23" s="586"/>
      <c r="AV23" s="586"/>
      <c r="AW23" s="586"/>
      <c r="AX23" s="595"/>
      <c r="AY23" s="444" t="s">
        <v>171</v>
      </c>
      <c r="AZ23" s="445"/>
      <c r="BA23" s="445"/>
      <c r="BB23" s="445"/>
      <c r="BC23" s="445"/>
      <c r="BD23" s="445"/>
      <c r="BE23" s="445"/>
      <c r="BF23" s="445"/>
      <c r="BG23" s="445"/>
      <c r="BH23" s="445"/>
      <c r="BI23" s="445"/>
      <c r="BJ23" s="445"/>
      <c r="BK23" s="445"/>
      <c r="BL23" s="445"/>
      <c r="BM23" s="446"/>
      <c r="BN23" s="410">
        <v>15814054</v>
      </c>
      <c r="BO23" s="411"/>
      <c r="BP23" s="411"/>
      <c r="BQ23" s="411"/>
      <c r="BR23" s="411"/>
      <c r="BS23" s="411"/>
      <c r="BT23" s="411"/>
      <c r="BU23" s="412"/>
      <c r="BV23" s="410">
        <v>14938057</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c r="A24" s="178"/>
      <c r="B24" s="578"/>
      <c r="C24" s="554"/>
      <c r="D24" s="555"/>
      <c r="E24" s="460" t="s">
        <v>172</v>
      </c>
      <c r="F24" s="440"/>
      <c r="G24" s="440"/>
      <c r="H24" s="440"/>
      <c r="I24" s="440"/>
      <c r="J24" s="440"/>
      <c r="K24" s="441"/>
      <c r="L24" s="461">
        <v>1</v>
      </c>
      <c r="M24" s="462"/>
      <c r="N24" s="462"/>
      <c r="O24" s="462"/>
      <c r="P24" s="504"/>
      <c r="Q24" s="461">
        <v>10050</v>
      </c>
      <c r="R24" s="462"/>
      <c r="S24" s="462"/>
      <c r="T24" s="462"/>
      <c r="U24" s="462"/>
      <c r="V24" s="504"/>
      <c r="W24" s="553"/>
      <c r="X24" s="554"/>
      <c r="Y24" s="555"/>
      <c r="Z24" s="460" t="s">
        <v>173</v>
      </c>
      <c r="AA24" s="440"/>
      <c r="AB24" s="440"/>
      <c r="AC24" s="440"/>
      <c r="AD24" s="440"/>
      <c r="AE24" s="440"/>
      <c r="AF24" s="440"/>
      <c r="AG24" s="441"/>
      <c r="AH24" s="461">
        <v>668</v>
      </c>
      <c r="AI24" s="462"/>
      <c r="AJ24" s="462"/>
      <c r="AK24" s="462"/>
      <c r="AL24" s="504"/>
      <c r="AM24" s="461">
        <v>2028048</v>
      </c>
      <c r="AN24" s="462"/>
      <c r="AO24" s="462"/>
      <c r="AP24" s="462"/>
      <c r="AQ24" s="462"/>
      <c r="AR24" s="504"/>
      <c r="AS24" s="461">
        <v>3036</v>
      </c>
      <c r="AT24" s="462"/>
      <c r="AU24" s="462"/>
      <c r="AV24" s="462"/>
      <c r="AW24" s="462"/>
      <c r="AX24" s="463"/>
      <c r="AY24" s="526" t="s">
        <v>174</v>
      </c>
      <c r="AZ24" s="527"/>
      <c r="BA24" s="527"/>
      <c r="BB24" s="527"/>
      <c r="BC24" s="527"/>
      <c r="BD24" s="527"/>
      <c r="BE24" s="527"/>
      <c r="BF24" s="527"/>
      <c r="BG24" s="527"/>
      <c r="BH24" s="527"/>
      <c r="BI24" s="527"/>
      <c r="BJ24" s="527"/>
      <c r="BK24" s="527"/>
      <c r="BL24" s="527"/>
      <c r="BM24" s="528"/>
      <c r="BN24" s="410">
        <v>24109344</v>
      </c>
      <c r="BO24" s="411"/>
      <c r="BP24" s="411"/>
      <c r="BQ24" s="411"/>
      <c r="BR24" s="411"/>
      <c r="BS24" s="411"/>
      <c r="BT24" s="411"/>
      <c r="BU24" s="412"/>
      <c r="BV24" s="410">
        <v>23565117</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c r="A25" s="178"/>
      <c r="B25" s="578"/>
      <c r="C25" s="554"/>
      <c r="D25" s="555"/>
      <c r="E25" s="460" t="s">
        <v>175</v>
      </c>
      <c r="F25" s="440"/>
      <c r="G25" s="440"/>
      <c r="H25" s="440"/>
      <c r="I25" s="440"/>
      <c r="J25" s="440"/>
      <c r="K25" s="441"/>
      <c r="L25" s="461">
        <v>1</v>
      </c>
      <c r="M25" s="462"/>
      <c r="N25" s="462"/>
      <c r="O25" s="462"/>
      <c r="P25" s="504"/>
      <c r="Q25" s="461">
        <v>8400</v>
      </c>
      <c r="R25" s="462"/>
      <c r="S25" s="462"/>
      <c r="T25" s="462"/>
      <c r="U25" s="462"/>
      <c r="V25" s="504"/>
      <c r="W25" s="553"/>
      <c r="X25" s="554"/>
      <c r="Y25" s="555"/>
      <c r="Z25" s="460" t="s">
        <v>176</v>
      </c>
      <c r="AA25" s="440"/>
      <c r="AB25" s="440"/>
      <c r="AC25" s="440"/>
      <c r="AD25" s="440"/>
      <c r="AE25" s="440"/>
      <c r="AF25" s="440"/>
      <c r="AG25" s="441"/>
      <c r="AH25" s="461">
        <v>109</v>
      </c>
      <c r="AI25" s="462"/>
      <c r="AJ25" s="462"/>
      <c r="AK25" s="462"/>
      <c r="AL25" s="504"/>
      <c r="AM25" s="461">
        <v>327218</v>
      </c>
      <c r="AN25" s="462"/>
      <c r="AO25" s="462"/>
      <c r="AP25" s="462"/>
      <c r="AQ25" s="462"/>
      <c r="AR25" s="504"/>
      <c r="AS25" s="461">
        <v>3002</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7146202</v>
      </c>
      <c r="BO25" s="374"/>
      <c r="BP25" s="374"/>
      <c r="BQ25" s="374"/>
      <c r="BR25" s="374"/>
      <c r="BS25" s="374"/>
      <c r="BT25" s="374"/>
      <c r="BU25" s="375"/>
      <c r="BV25" s="373">
        <v>9065406</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c r="A26" s="178"/>
      <c r="B26" s="578"/>
      <c r="C26" s="554"/>
      <c r="D26" s="555"/>
      <c r="E26" s="460" t="s">
        <v>178</v>
      </c>
      <c r="F26" s="440"/>
      <c r="G26" s="440"/>
      <c r="H26" s="440"/>
      <c r="I26" s="440"/>
      <c r="J26" s="440"/>
      <c r="K26" s="441"/>
      <c r="L26" s="461">
        <v>1</v>
      </c>
      <c r="M26" s="462"/>
      <c r="N26" s="462"/>
      <c r="O26" s="462"/>
      <c r="P26" s="504"/>
      <c r="Q26" s="461">
        <v>6650</v>
      </c>
      <c r="R26" s="462"/>
      <c r="S26" s="462"/>
      <c r="T26" s="462"/>
      <c r="U26" s="462"/>
      <c r="V26" s="504"/>
      <c r="W26" s="553"/>
      <c r="X26" s="554"/>
      <c r="Y26" s="555"/>
      <c r="Z26" s="460" t="s">
        <v>179</v>
      </c>
      <c r="AA26" s="559"/>
      <c r="AB26" s="559"/>
      <c r="AC26" s="559"/>
      <c r="AD26" s="559"/>
      <c r="AE26" s="559"/>
      <c r="AF26" s="559"/>
      <c r="AG26" s="560"/>
      <c r="AH26" s="461">
        <v>72</v>
      </c>
      <c r="AI26" s="462"/>
      <c r="AJ26" s="462"/>
      <c r="AK26" s="462"/>
      <c r="AL26" s="504"/>
      <c r="AM26" s="461">
        <v>202608</v>
      </c>
      <c r="AN26" s="462"/>
      <c r="AO26" s="462"/>
      <c r="AP26" s="462"/>
      <c r="AQ26" s="462"/>
      <c r="AR26" s="504"/>
      <c r="AS26" s="461">
        <v>2814</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147</v>
      </c>
      <c r="BO26" s="411"/>
      <c r="BP26" s="411"/>
      <c r="BQ26" s="411"/>
      <c r="BR26" s="411"/>
      <c r="BS26" s="411"/>
      <c r="BT26" s="411"/>
      <c r="BU26" s="412"/>
      <c r="BV26" s="410" t="s">
        <v>147</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c r="A27" s="178"/>
      <c r="B27" s="578"/>
      <c r="C27" s="554"/>
      <c r="D27" s="555"/>
      <c r="E27" s="460" t="s">
        <v>181</v>
      </c>
      <c r="F27" s="440"/>
      <c r="G27" s="440"/>
      <c r="H27" s="440"/>
      <c r="I27" s="440"/>
      <c r="J27" s="440"/>
      <c r="K27" s="441"/>
      <c r="L27" s="461">
        <v>1</v>
      </c>
      <c r="M27" s="462"/>
      <c r="N27" s="462"/>
      <c r="O27" s="462"/>
      <c r="P27" s="504"/>
      <c r="Q27" s="461">
        <v>5840</v>
      </c>
      <c r="R27" s="462"/>
      <c r="S27" s="462"/>
      <c r="T27" s="462"/>
      <c r="U27" s="462"/>
      <c r="V27" s="504"/>
      <c r="W27" s="553"/>
      <c r="X27" s="554"/>
      <c r="Y27" s="555"/>
      <c r="Z27" s="460" t="s">
        <v>182</v>
      </c>
      <c r="AA27" s="440"/>
      <c r="AB27" s="440"/>
      <c r="AC27" s="440"/>
      <c r="AD27" s="440"/>
      <c r="AE27" s="440"/>
      <c r="AF27" s="440"/>
      <c r="AG27" s="441"/>
      <c r="AH27" s="461">
        <v>39</v>
      </c>
      <c r="AI27" s="462"/>
      <c r="AJ27" s="462"/>
      <c r="AK27" s="462"/>
      <c r="AL27" s="504"/>
      <c r="AM27" s="461">
        <v>122589</v>
      </c>
      <c r="AN27" s="462"/>
      <c r="AO27" s="462"/>
      <c r="AP27" s="462"/>
      <c r="AQ27" s="462"/>
      <c r="AR27" s="504"/>
      <c r="AS27" s="461">
        <v>3143</v>
      </c>
      <c r="AT27" s="462"/>
      <c r="AU27" s="462"/>
      <c r="AV27" s="462"/>
      <c r="AW27" s="462"/>
      <c r="AX27" s="463"/>
      <c r="AY27" s="505" t="s">
        <v>183</v>
      </c>
      <c r="AZ27" s="506"/>
      <c r="BA27" s="506"/>
      <c r="BB27" s="506"/>
      <c r="BC27" s="506"/>
      <c r="BD27" s="506"/>
      <c r="BE27" s="506"/>
      <c r="BF27" s="506"/>
      <c r="BG27" s="506"/>
      <c r="BH27" s="506"/>
      <c r="BI27" s="506"/>
      <c r="BJ27" s="506"/>
      <c r="BK27" s="506"/>
      <c r="BL27" s="506"/>
      <c r="BM27" s="507"/>
      <c r="BN27" s="529">
        <v>2294170</v>
      </c>
      <c r="BO27" s="530"/>
      <c r="BP27" s="530"/>
      <c r="BQ27" s="530"/>
      <c r="BR27" s="530"/>
      <c r="BS27" s="530"/>
      <c r="BT27" s="530"/>
      <c r="BU27" s="531"/>
      <c r="BV27" s="529">
        <v>2293909</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c r="A28" s="178"/>
      <c r="B28" s="578"/>
      <c r="C28" s="554"/>
      <c r="D28" s="555"/>
      <c r="E28" s="460" t="s">
        <v>184</v>
      </c>
      <c r="F28" s="440"/>
      <c r="G28" s="440"/>
      <c r="H28" s="440"/>
      <c r="I28" s="440"/>
      <c r="J28" s="440"/>
      <c r="K28" s="441"/>
      <c r="L28" s="461">
        <v>1</v>
      </c>
      <c r="M28" s="462"/>
      <c r="N28" s="462"/>
      <c r="O28" s="462"/>
      <c r="P28" s="504"/>
      <c r="Q28" s="461">
        <v>5340</v>
      </c>
      <c r="R28" s="462"/>
      <c r="S28" s="462"/>
      <c r="T28" s="462"/>
      <c r="U28" s="462"/>
      <c r="V28" s="504"/>
      <c r="W28" s="553"/>
      <c r="X28" s="554"/>
      <c r="Y28" s="555"/>
      <c r="Z28" s="460" t="s">
        <v>185</v>
      </c>
      <c r="AA28" s="440"/>
      <c r="AB28" s="440"/>
      <c r="AC28" s="440"/>
      <c r="AD28" s="440"/>
      <c r="AE28" s="440"/>
      <c r="AF28" s="440"/>
      <c r="AG28" s="441"/>
      <c r="AH28" s="461" t="s">
        <v>186</v>
      </c>
      <c r="AI28" s="462"/>
      <c r="AJ28" s="462"/>
      <c r="AK28" s="462"/>
      <c r="AL28" s="504"/>
      <c r="AM28" s="461" t="s">
        <v>147</v>
      </c>
      <c r="AN28" s="462"/>
      <c r="AO28" s="462"/>
      <c r="AP28" s="462"/>
      <c r="AQ28" s="462"/>
      <c r="AR28" s="504"/>
      <c r="AS28" s="461" t="s">
        <v>147</v>
      </c>
      <c r="AT28" s="462"/>
      <c r="AU28" s="462"/>
      <c r="AV28" s="462"/>
      <c r="AW28" s="462"/>
      <c r="AX28" s="463"/>
      <c r="AY28" s="561" t="s">
        <v>187</v>
      </c>
      <c r="AZ28" s="562"/>
      <c r="BA28" s="562"/>
      <c r="BB28" s="563"/>
      <c r="BC28" s="370" t="s">
        <v>48</v>
      </c>
      <c r="BD28" s="371"/>
      <c r="BE28" s="371"/>
      <c r="BF28" s="371"/>
      <c r="BG28" s="371"/>
      <c r="BH28" s="371"/>
      <c r="BI28" s="371"/>
      <c r="BJ28" s="371"/>
      <c r="BK28" s="371"/>
      <c r="BL28" s="371"/>
      <c r="BM28" s="372"/>
      <c r="BN28" s="373">
        <v>5808053</v>
      </c>
      <c r="BO28" s="374"/>
      <c r="BP28" s="374"/>
      <c r="BQ28" s="374"/>
      <c r="BR28" s="374"/>
      <c r="BS28" s="374"/>
      <c r="BT28" s="374"/>
      <c r="BU28" s="375"/>
      <c r="BV28" s="373">
        <v>5009971</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c r="A29" s="178"/>
      <c r="B29" s="578"/>
      <c r="C29" s="554"/>
      <c r="D29" s="555"/>
      <c r="E29" s="460" t="s">
        <v>188</v>
      </c>
      <c r="F29" s="440"/>
      <c r="G29" s="440"/>
      <c r="H29" s="440"/>
      <c r="I29" s="440"/>
      <c r="J29" s="440"/>
      <c r="K29" s="441"/>
      <c r="L29" s="461">
        <v>19</v>
      </c>
      <c r="M29" s="462"/>
      <c r="N29" s="462"/>
      <c r="O29" s="462"/>
      <c r="P29" s="504"/>
      <c r="Q29" s="461">
        <v>4860</v>
      </c>
      <c r="R29" s="462"/>
      <c r="S29" s="462"/>
      <c r="T29" s="462"/>
      <c r="U29" s="462"/>
      <c r="V29" s="504"/>
      <c r="W29" s="556"/>
      <c r="X29" s="557"/>
      <c r="Y29" s="558"/>
      <c r="Z29" s="460" t="s">
        <v>189</v>
      </c>
      <c r="AA29" s="440"/>
      <c r="AB29" s="440"/>
      <c r="AC29" s="440"/>
      <c r="AD29" s="440"/>
      <c r="AE29" s="440"/>
      <c r="AF29" s="440"/>
      <c r="AG29" s="441"/>
      <c r="AH29" s="461">
        <v>707</v>
      </c>
      <c r="AI29" s="462"/>
      <c r="AJ29" s="462"/>
      <c r="AK29" s="462"/>
      <c r="AL29" s="504"/>
      <c r="AM29" s="461">
        <v>2150637</v>
      </c>
      <c r="AN29" s="462"/>
      <c r="AO29" s="462"/>
      <c r="AP29" s="462"/>
      <c r="AQ29" s="462"/>
      <c r="AR29" s="504"/>
      <c r="AS29" s="461">
        <v>3042</v>
      </c>
      <c r="AT29" s="462"/>
      <c r="AU29" s="462"/>
      <c r="AV29" s="462"/>
      <c r="AW29" s="462"/>
      <c r="AX29" s="463"/>
      <c r="AY29" s="564"/>
      <c r="AZ29" s="565"/>
      <c r="BA29" s="565"/>
      <c r="BB29" s="566"/>
      <c r="BC29" s="444" t="s">
        <v>190</v>
      </c>
      <c r="BD29" s="445"/>
      <c r="BE29" s="445"/>
      <c r="BF29" s="445"/>
      <c r="BG29" s="445"/>
      <c r="BH29" s="445"/>
      <c r="BI29" s="445"/>
      <c r="BJ29" s="445"/>
      <c r="BK29" s="445"/>
      <c r="BL29" s="445"/>
      <c r="BM29" s="446"/>
      <c r="BN29" s="410">
        <v>3976180</v>
      </c>
      <c r="BO29" s="411"/>
      <c r="BP29" s="411"/>
      <c r="BQ29" s="411"/>
      <c r="BR29" s="411"/>
      <c r="BS29" s="411"/>
      <c r="BT29" s="411"/>
      <c r="BU29" s="412"/>
      <c r="BV29" s="410">
        <v>4205613</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c r="A30" s="178"/>
      <c r="B30" s="579"/>
      <c r="C30" s="580"/>
      <c r="D30" s="581"/>
      <c r="E30" s="464"/>
      <c r="F30" s="465"/>
      <c r="G30" s="465"/>
      <c r="H30" s="465"/>
      <c r="I30" s="465"/>
      <c r="J30" s="465"/>
      <c r="K30" s="466"/>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7">
        <v>96.5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50</v>
      </c>
      <c r="BD30" s="527"/>
      <c r="BE30" s="527"/>
      <c r="BF30" s="527"/>
      <c r="BG30" s="527"/>
      <c r="BH30" s="527"/>
      <c r="BI30" s="527"/>
      <c r="BJ30" s="527"/>
      <c r="BK30" s="527"/>
      <c r="BL30" s="527"/>
      <c r="BM30" s="528"/>
      <c r="BN30" s="529">
        <v>11451901</v>
      </c>
      <c r="BO30" s="530"/>
      <c r="BP30" s="530"/>
      <c r="BQ30" s="530"/>
      <c r="BR30" s="530"/>
      <c r="BS30" s="530"/>
      <c r="BT30" s="530"/>
      <c r="BU30" s="531"/>
      <c r="BV30" s="529">
        <v>11008111</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570" t="s">
        <v>192</v>
      </c>
      <c r="D32" s="570"/>
      <c r="E32" s="570"/>
      <c r="F32" s="570"/>
      <c r="G32" s="570"/>
      <c r="H32" s="570"/>
      <c r="I32" s="570"/>
      <c r="J32" s="570"/>
      <c r="K32" s="570"/>
      <c r="L32" s="570"/>
      <c r="M32" s="570"/>
      <c r="N32" s="570"/>
      <c r="O32" s="570"/>
      <c r="P32" s="570"/>
      <c r="Q32" s="570"/>
      <c r="R32" s="570"/>
      <c r="S32" s="570"/>
      <c r="U32" s="414" t="s">
        <v>193</v>
      </c>
      <c r="V32" s="414"/>
      <c r="W32" s="414"/>
      <c r="X32" s="414"/>
      <c r="Y32" s="414"/>
      <c r="Z32" s="414"/>
      <c r="AA32" s="414"/>
      <c r="AB32" s="414"/>
      <c r="AC32" s="414"/>
      <c r="AD32" s="414"/>
      <c r="AE32" s="414"/>
      <c r="AF32" s="414"/>
      <c r="AG32" s="414"/>
      <c r="AH32" s="414"/>
      <c r="AI32" s="414"/>
      <c r="AJ32" s="414"/>
      <c r="AK32" s="414"/>
      <c r="AM32" s="414" t="s">
        <v>194</v>
      </c>
      <c r="AN32" s="414"/>
      <c r="AO32" s="414"/>
      <c r="AP32" s="414"/>
      <c r="AQ32" s="414"/>
      <c r="AR32" s="414"/>
      <c r="AS32" s="414"/>
      <c r="AT32" s="414"/>
      <c r="AU32" s="414"/>
      <c r="AV32" s="414"/>
      <c r="AW32" s="414"/>
      <c r="AX32" s="414"/>
      <c r="AY32" s="414"/>
      <c r="AZ32" s="414"/>
      <c r="BA32" s="414"/>
      <c r="BB32" s="414"/>
      <c r="BC32" s="414"/>
      <c r="BE32" s="414" t="s">
        <v>195</v>
      </c>
      <c r="BF32" s="414"/>
      <c r="BG32" s="414"/>
      <c r="BH32" s="414"/>
      <c r="BI32" s="414"/>
      <c r="BJ32" s="414"/>
      <c r="BK32" s="414"/>
      <c r="BL32" s="414"/>
      <c r="BM32" s="414"/>
      <c r="BN32" s="414"/>
      <c r="BO32" s="414"/>
      <c r="BP32" s="414"/>
      <c r="BQ32" s="414"/>
      <c r="BR32" s="414"/>
      <c r="BS32" s="414"/>
      <c r="BT32" s="414"/>
      <c r="BU32" s="414"/>
      <c r="BW32" s="414" t="s">
        <v>196</v>
      </c>
      <c r="BX32" s="414"/>
      <c r="BY32" s="414"/>
      <c r="BZ32" s="414"/>
      <c r="CA32" s="414"/>
      <c r="CB32" s="414"/>
      <c r="CC32" s="414"/>
      <c r="CD32" s="414"/>
      <c r="CE32" s="414"/>
      <c r="CF32" s="414"/>
      <c r="CG32" s="414"/>
      <c r="CH32" s="414"/>
      <c r="CI32" s="414"/>
      <c r="CJ32" s="414"/>
      <c r="CK32" s="414"/>
      <c r="CL32" s="414"/>
      <c r="CM32" s="414"/>
      <c r="CO32" s="414" t="s">
        <v>197</v>
      </c>
      <c r="CP32" s="414"/>
      <c r="CQ32" s="414"/>
      <c r="CR32" s="414"/>
      <c r="CS32" s="414"/>
      <c r="CT32" s="414"/>
      <c r="CU32" s="414"/>
      <c r="CV32" s="414"/>
      <c r="CW32" s="414"/>
      <c r="CX32" s="414"/>
      <c r="CY32" s="414"/>
      <c r="CZ32" s="414"/>
      <c r="DA32" s="414"/>
      <c r="DB32" s="414"/>
      <c r="DC32" s="414"/>
      <c r="DD32" s="414"/>
      <c r="DE32" s="414"/>
      <c r="DI32" s="201"/>
    </row>
    <row r="33" spans="1:113" ht="13.5" customHeight="1">
      <c r="A33" s="178"/>
      <c r="B33" s="202"/>
      <c r="C33" s="434" t="s">
        <v>198</v>
      </c>
      <c r="D33" s="434"/>
      <c r="E33" s="399" t="s">
        <v>199</v>
      </c>
      <c r="F33" s="399"/>
      <c r="G33" s="399"/>
      <c r="H33" s="399"/>
      <c r="I33" s="399"/>
      <c r="J33" s="399"/>
      <c r="K33" s="399"/>
      <c r="L33" s="399"/>
      <c r="M33" s="399"/>
      <c r="N33" s="399"/>
      <c r="O33" s="399"/>
      <c r="P33" s="399"/>
      <c r="Q33" s="399"/>
      <c r="R33" s="399"/>
      <c r="S33" s="399"/>
      <c r="T33" s="203"/>
      <c r="U33" s="434" t="s">
        <v>198</v>
      </c>
      <c r="V33" s="434"/>
      <c r="W33" s="399" t="s">
        <v>199</v>
      </c>
      <c r="X33" s="399"/>
      <c r="Y33" s="399"/>
      <c r="Z33" s="399"/>
      <c r="AA33" s="399"/>
      <c r="AB33" s="399"/>
      <c r="AC33" s="399"/>
      <c r="AD33" s="399"/>
      <c r="AE33" s="399"/>
      <c r="AF33" s="399"/>
      <c r="AG33" s="399"/>
      <c r="AH33" s="399"/>
      <c r="AI33" s="399"/>
      <c r="AJ33" s="399"/>
      <c r="AK33" s="399"/>
      <c r="AL33" s="203"/>
      <c r="AM33" s="434" t="s">
        <v>200</v>
      </c>
      <c r="AN33" s="434"/>
      <c r="AO33" s="399" t="s">
        <v>201</v>
      </c>
      <c r="AP33" s="399"/>
      <c r="AQ33" s="399"/>
      <c r="AR33" s="399"/>
      <c r="AS33" s="399"/>
      <c r="AT33" s="399"/>
      <c r="AU33" s="399"/>
      <c r="AV33" s="399"/>
      <c r="AW33" s="399"/>
      <c r="AX33" s="399"/>
      <c r="AY33" s="399"/>
      <c r="AZ33" s="399"/>
      <c r="BA33" s="399"/>
      <c r="BB33" s="399"/>
      <c r="BC33" s="399"/>
      <c r="BD33" s="204"/>
      <c r="BE33" s="399" t="s">
        <v>202</v>
      </c>
      <c r="BF33" s="399"/>
      <c r="BG33" s="399" t="s">
        <v>203</v>
      </c>
      <c r="BH33" s="399"/>
      <c r="BI33" s="399"/>
      <c r="BJ33" s="399"/>
      <c r="BK33" s="399"/>
      <c r="BL33" s="399"/>
      <c r="BM33" s="399"/>
      <c r="BN33" s="399"/>
      <c r="BO33" s="399"/>
      <c r="BP33" s="399"/>
      <c r="BQ33" s="399"/>
      <c r="BR33" s="399"/>
      <c r="BS33" s="399"/>
      <c r="BT33" s="399"/>
      <c r="BU33" s="399"/>
      <c r="BV33" s="204"/>
      <c r="BW33" s="434" t="s">
        <v>202</v>
      </c>
      <c r="BX33" s="434"/>
      <c r="BY33" s="399" t="s">
        <v>204</v>
      </c>
      <c r="BZ33" s="399"/>
      <c r="CA33" s="399"/>
      <c r="CB33" s="399"/>
      <c r="CC33" s="399"/>
      <c r="CD33" s="399"/>
      <c r="CE33" s="399"/>
      <c r="CF33" s="399"/>
      <c r="CG33" s="399"/>
      <c r="CH33" s="399"/>
      <c r="CI33" s="399"/>
      <c r="CJ33" s="399"/>
      <c r="CK33" s="399"/>
      <c r="CL33" s="399"/>
      <c r="CM33" s="399"/>
      <c r="CN33" s="203"/>
      <c r="CO33" s="434" t="s">
        <v>198</v>
      </c>
      <c r="CP33" s="434"/>
      <c r="CQ33" s="399" t="s">
        <v>205</v>
      </c>
      <c r="CR33" s="399"/>
      <c r="CS33" s="399"/>
      <c r="CT33" s="399"/>
      <c r="CU33" s="399"/>
      <c r="CV33" s="399"/>
      <c r="CW33" s="399"/>
      <c r="CX33" s="399"/>
      <c r="CY33" s="399"/>
      <c r="CZ33" s="399"/>
      <c r="DA33" s="399"/>
      <c r="DB33" s="399"/>
      <c r="DC33" s="399"/>
      <c r="DD33" s="399"/>
      <c r="DE33" s="399"/>
      <c r="DF33" s="203"/>
      <c r="DG33" s="596" t="s">
        <v>206</v>
      </c>
      <c r="DH33" s="596"/>
      <c r="DI33" s="205"/>
    </row>
    <row r="34" spans="1:113" ht="32.25" customHeight="1">
      <c r="A34" s="178"/>
      <c r="B34" s="202"/>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8"/>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78"/>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78"/>
      <c r="BE34" s="597" t="str">
        <f>IF(BG34="","",MAX(C34:D43,U34:V43,AM34:AN43)+1)</f>
        <v/>
      </c>
      <c r="BF34" s="597"/>
      <c r="BG34" s="598"/>
      <c r="BH34" s="598"/>
      <c r="BI34" s="598"/>
      <c r="BJ34" s="598"/>
      <c r="BK34" s="598"/>
      <c r="BL34" s="598"/>
      <c r="BM34" s="598"/>
      <c r="BN34" s="598"/>
      <c r="BO34" s="598"/>
      <c r="BP34" s="598"/>
      <c r="BQ34" s="598"/>
      <c r="BR34" s="598"/>
      <c r="BS34" s="598"/>
      <c r="BT34" s="598"/>
      <c r="BU34" s="598"/>
      <c r="BV34" s="178"/>
      <c r="BW34" s="597">
        <f>IF(BY34="","",MAX(C34:D43,U34:V43,AM34:AN43,BE34:BF43)+1)</f>
        <v>12</v>
      </c>
      <c r="BX34" s="597"/>
      <c r="BY34" s="598" t="str">
        <f>IF('各会計、関係団体の財政状況及び健全化判断比率'!B68="","",'各会計、関係団体の財政状況及び健全化判断比率'!B68)</f>
        <v>東濃西部広域行政事務組合（一般会計）</v>
      </c>
      <c r="BZ34" s="598"/>
      <c r="CA34" s="598"/>
      <c r="CB34" s="598"/>
      <c r="CC34" s="598"/>
      <c r="CD34" s="598"/>
      <c r="CE34" s="598"/>
      <c r="CF34" s="598"/>
      <c r="CG34" s="598"/>
      <c r="CH34" s="598"/>
      <c r="CI34" s="598"/>
      <c r="CJ34" s="598"/>
      <c r="CK34" s="598"/>
      <c r="CL34" s="598"/>
      <c r="CM34" s="598"/>
      <c r="CN34" s="178"/>
      <c r="CO34" s="597">
        <f>IF(CQ34="","",MAX(C34:D43,U34:V43,AM34:AN43,BE34:BF43,BW34:BX43)+1)</f>
        <v>22</v>
      </c>
      <c r="CP34" s="597"/>
      <c r="CQ34" s="598" t="str">
        <f>IF('各会計、関係団体の財政状況及び健全化判断比率'!BS7="","",'各会計、関係団体の財政状況及び健全化判断比率'!BS7)</f>
        <v>多治見市文化振興事業団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5"/>
    </row>
    <row r="35" spans="1:113" ht="32.25" customHeight="1">
      <c r="A35" s="178"/>
      <c r="B35" s="202"/>
      <c r="C35" s="597">
        <f>IF(E35="","",C34+1)</f>
        <v>2</v>
      </c>
      <c r="D35" s="597"/>
      <c r="E35" s="598" t="str">
        <f>IF('各会計、関係団体の財政状況及び健全化判断比率'!B8="","",'各会計、関係団体の財政状況及び健全化判断比率'!B8)</f>
        <v>土地取得事業特別会計</v>
      </c>
      <c r="F35" s="598"/>
      <c r="G35" s="598"/>
      <c r="H35" s="598"/>
      <c r="I35" s="598"/>
      <c r="J35" s="598"/>
      <c r="K35" s="598"/>
      <c r="L35" s="598"/>
      <c r="M35" s="598"/>
      <c r="N35" s="598"/>
      <c r="O35" s="598"/>
      <c r="P35" s="598"/>
      <c r="Q35" s="598"/>
      <c r="R35" s="598"/>
      <c r="S35" s="598"/>
      <c r="T35" s="178"/>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78"/>
      <c r="AM35" s="597">
        <f t="shared" ref="AM35:AM43" si="0">IF(AO35="","",AM34+1)</f>
        <v>9</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78"/>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8"/>
      <c r="BW35" s="597">
        <f t="shared" ref="BW35:BW43" si="2">IF(BY35="","",BW34+1)</f>
        <v>13</v>
      </c>
      <c r="BX35" s="597"/>
      <c r="BY35" s="598" t="str">
        <f>IF('各会計、関係団体の財政状況及び健全化判断比率'!B69="","",'各会計、関係団体の財政状況及び健全化判断比率'!B69)</f>
        <v>東濃西部広域行政事務組合（東濃西部ふるさと活性化基金特別会計）</v>
      </c>
      <c r="BZ35" s="598"/>
      <c r="CA35" s="598"/>
      <c r="CB35" s="598"/>
      <c r="CC35" s="598"/>
      <c r="CD35" s="598"/>
      <c r="CE35" s="598"/>
      <c r="CF35" s="598"/>
      <c r="CG35" s="598"/>
      <c r="CH35" s="598"/>
      <c r="CI35" s="598"/>
      <c r="CJ35" s="598"/>
      <c r="CK35" s="598"/>
      <c r="CL35" s="598"/>
      <c r="CM35" s="598"/>
      <c r="CN35" s="178"/>
      <c r="CO35" s="597">
        <f t="shared" ref="CO35:CO43" si="3">IF(CQ35="","",CO34+1)</f>
        <v>23</v>
      </c>
      <c r="CP35" s="597"/>
      <c r="CQ35" s="598" t="str">
        <f>IF('各会計、関係団体の財政状況及び健全化判断比率'!BS8="","",'各会計、関係団体の財政状況及び健全化判断比率'!BS8)</f>
        <v>多治見市土地開発公社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5"/>
    </row>
    <row r="36" spans="1:113" ht="32.25" customHeight="1">
      <c r="A36" s="178"/>
      <c r="B36" s="202"/>
      <c r="C36" s="597">
        <f>IF(E36="","",C35+1)</f>
        <v>3</v>
      </c>
      <c r="D36" s="597"/>
      <c r="E36" s="598" t="str">
        <f>IF('各会計、関係団体の財政状況及び健全化判断比率'!B9="","",'各会計、関係団体の財政状況及び健全化判断比率'!B9)</f>
        <v>市営住宅敷金等特別会計</v>
      </c>
      <c r="F36" s="598"/>
      <c r="G36" s="598"/>
      <c r="H36" s="598"/>
      <c r="I36" s="598"/>
      <c r="J36" s="598"/>
      <c r="K36" s="598"/>
      <c r="L36" s="598"/>
      <c r="M36" s="598"/>
      <c r="N36" s="598"/>
      <c r="O36" s="598"/>
      <c r="P36" s="598"/>
      <c r="Q36" s="598"/>
      <c r="R36" s="598"/>
      <c r="S36" s="598"/>
      <c r="T36" s="178"/>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78"/>
      <c r="AM36" s="597">
        <f t="shared" si="0"/>
        <v>10</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78"/>
      <c r="BE36" s="597" t="str">
        <f t="shared" si="1"/>
        <v/>
      </c>
      <c r="BF36" s="597"/>
      <c r="BG36" s="598"/>
      <c r="BH36" s="598"/>
      <c r="BI36" s="598"/>
      <c r="BJ36" s="598"/>
      <c r="BK36" s="598"/>
      <c r="BL36" s="598"/>
      <c r="BM36" s="598"/>
      <c r="BN36" s="598"/>
      <c r="BO36" s="598"/>
      <c r="BP36" s="598"/>
      <c r="BQ36" s="598"/>
      <c r="BR36" s="598"/>
      <c r="BS36" s="598"/>
      <c r="BT36" s="598"/>
      <c r="BU36" s="598"/>
      <c r="BV36" s="178"/>
      <c r="BW36" s="597">
        <f t="shared" si="2"/>
        <v>14</v>
      </c>
      <c r="BX36" s="597"/>
      <c r="BY36" s="598" t="str">
        <f>IF('各会計、関係団体の財政状況及び健全化判断比率'!B70="","",'各会計、関係団体の財政状況及び健全化判断比率'!B70)</f>
        <v>東濃西部広域行政事務組合（東濃看護専門学校事業特別会計）</v>
      </c>
      <c r="BZ36" s="598"/>
      <c r="CA36" s="598"/>
      <c r="CB36" s="598"/>
      <c r="CC36" s="598"/>
      <c r="CD36" s="598"/>
      <c r="CE36" s="598"/>
      <c r="CF36" s="598"/>
      <c r="CG36" s="598"/>
      <c r="CH36" s="598"/>
      <c r="CI36" s="598"/>
      <c r="CJ36" s="598"/>
      <c r="CK36" s="598"/>
      <c r="CL36" s="598"/>
      <c r="CM36" s="598"/>
      <c r="CN36" s="178"/>
      <c r="CO36" s="597">
        <f t="shared" si="3"/>
        <v>24</v>
      </c>
      <c r="CP36" s="597"/>
      <c r="CQ36" s="598" t="str">
        <f>IF('各会計、関係団体の財政状況及び健全化判断比率'!BS9="","",'各会計、関係団体の財政状況及び健全化判断比率'!BS9)</f>
        <v>多治見まちづくり</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5"/>
    </row>
    <row r="37" spans="1:113" ht="32.25" customHeight="1">
      <c r="A37" s="178"/>
      <c r="B37" s="202"/>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8"/>
      <c r="U37" s="597">
        <f t="shared" si="4"/>
        <v>7</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78"/>
      <c r="AM37" s="597">
        <f t="shared" si="0"/>
        <v>11</v>
      </c>
      <c r="AN37" s="597"/>
      <c r="AO37" s="598" t="str">
        <f>IF('各会計、関係団体の財政状況及び健全化判断比率'!B35="","",'各会計、関係団体の財政状況及び健全化判断比率'!B35)</f>
        <v>農業集落排水事業会計</v>
      </c>
      <c r="AP37" s="598"/>
      <c r="AQ37" s="598"/>
      <c r="AR37" s="598"/>
      <c r="AS37" s="598"/>
      <c r="AT37" s="598"/>
      <c r="AU37" s="598"/>
      <c r="AV37" s="598"/>
      <c r="AW37" s="598"/>
      <c r="AX37" s="598"/>
      <c r="AY37" s="598"/>
      <c r="AZ37" s="598"/>
      <c r="BA37" s="598"/>
      <c r="BB37" s="598"/>
      <c r="BC37" s="598"/>
      <c r="BD37" s="178"/>
      <c r="BE37" s="597" t="str">
        <f t="shared" si="1"/>
        <v/>
      </c>
      <c r="BF37" s="597"/>
      <c r="BG37" s="598"/>
      <c r="BH37" s="598"/>
      <c r="BI37" s="598"/>
      <c r="BJ37" s="598"/>
      <c r="BK37" s="598"/>
      <c r="BL37" s="598"/>
      <c r="BM37" s="598"/>
      <c r="BN37" s="598"/>
      <c r="BO37" s="598"/>
      <c r="BP37" s="598"/>
      <c r="BQ37" s="598"/>
      <c r="BR37" s="598"/>
      <c r="BS37" s="598"/>
      <c r="BT37" s="598"/>
      <c r="BU37" s="598"/>
      <c r="BV37" s="178"/>
      <c r="BW37" s="597">
        <f t="shared" si="2"/>
        <v>15</v>
      </c>
      <c r="BX37" s="597"/>
      <c r="BY37" s="598" t="str">
        <f>IF('各会計、関係団体の財政状況及び健全化判断比率'!B71="","",'各会計、関係団体の財政状況及び健全化判断比率'!B71)</f>
        <v>東濃西部広域行政事務組合（東濃西部少年センター事業特別会計）</v>
      </c>
      <c r="BZ37" s="598"/>
      <c r="CA37" s="598"/>
      <c r="CB37" s="598"/>
      <c r="CC37" s="598"/>
      <c r="CD37" s="598"/>
      <c r="CE37" s="598"/>
      <c r="CF37" s="598"/>
      <c r="CG37" s="598"/>
      <c r="CH37" s="598"/>
      <c r="CI37" s="598"/>
      <c r="CJ37" s="598"/>
      <c r="CK37" s="598"/>
      <c r="CL37" s="598"/>
      <c r="CM37" s="598"/>
      <c r="CN37" s="178"/>
      <c r="CO37" s="597">
        <f t="shared" si="3"/>
        <v>25</v>
      </c>
      <c r="CP37" s="597"/>
      <c r="CQ37" s="598" t="str">
        <f>IF('各会計、関係団体の財政状況及び健全化判断比率'!BS10="","",'各会計、関係団体の財政状況及び健全化判断比率'!BS10)</f>
        <v>セラミックパーク美濃</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5"/>
    </row>
    <row r="38" spans="1:113" ht="32.25" customHeight="1">
      <c r="A38" s="178"/>
      <c r="B38" s="202"/>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8"/>
      <c r="U38" s="597" t="str">
        <f t="shared" si="4"/>
        <v/>
      </c>
      <c r="V38" s="597"/>
      <c r="W38" s="598"/>
      <c r="X38" s="598"/>
      <c r="Y38" s="598"/>
      <c r="Z38" s="598"/>
      <c r="AA38" s="598"/>
      <c r="AB38" s="598"/>
      <c r="AC38" s="598"/>
      <c r="AD38" s="598"/>
      <c r="AE38" s="598"/>
      <c r="AF38" s="598"/>
      <c r="AG38" s="598"/>
      <c r="AH38" s="598"/>
      <c r="AI38" s="598"/>
      <c r="AJ38" s="598"/>
      <c r="AK38" s="598"/>
      <c r="AL38" s="178"/>
      <c r="AM38" s="597" t="str">
        <f t="shared" si="0"/>
        <v/>
      </c>
      <c r="AN38" s="597"/>
      <c r="AO38" s="598"/>
      <c r="AP38" s="598"/>
      <c r="AQ38" s="598"/>
      <c r="AR38" s="598"/>
      <c r="AS38" s="598"/>
      <c r="AT38" s="598"/>
      <c r="AU38" s="598"/>
      <c r="AV38" s="598"/>
      <c r="AW38" s="598"/>
      <c r="AX38" s="598"/>
      <c r="AY38" s="598"/>
      <c r="AZ38" s="598"/>
      <c r="BA38" s="598"/>
      <c r="BB38" s="598"/>
      <c r="BC38" s="598"/>
      <c r="BD38" s="178"/>
      <c r="BE38" s="597" t="str">
        <f t="shared" si="1"/>
        <v/>
      </c>
      <c r="BF38" s="597"/>
      <c r="BG38" s="598"/>
      <c r="BH38" s="598"/>
      <c r="BI38" s="598"/>
      <c r="BJ38" s="598"/>
      <c r="BK38" s="598"/>
      <c r="BL38" s="598"/>
      <c r="BM38" s="598"/>
      <c r="BN38" s="598"/>
      <c r="BO38" s="598"/>
      <c r="BP38" s="598"/>
      <c r="BQ38" s="598"/>
      <c r="BR38" s="598"/>
      <c r="BS38" s="598"/>
      <c r="BT38" s="598"/>
      <c r="BU38" s="598"/>
      <c r="BV38" s="178"/>
      <c r="BW38" s="597">
        <f t="shared" si="2"/>
        <v>16</v>
      </c>
      <c r="BX38" s="597"/>
      <c r="BY38" s="598" t="str">
        <f>IF('各会計、関係団体の財政状況及び健全化判断比率'!B72="","",'各会計、関係団体の財政状況及び健全化判断比率'!B72)</f>
        <v>東濃西部広域行政事務組合（東濃地域医師確保奨学金等貸付事業特別会計）</v>
      </c>
      <c r="BZ38" s="598"/>
      <c r="CA38" s="598"/>
      <c r="CB38" s="598"/>
      <c r="CC38" s="598"/>
      <c r="CD38" s="598"/>
      <c r="CE38" s="598"/>
      <c r="CF38" s="598"/>
      <c r="CG38" s="598"/>
      <c r="CH38" s="598"/>
      <c r="CI38" s="598"/>
      <c r="CJ38" s="598"/>
      <c r="CK38" s="598"/>
      <c r="CL38" s="598"/>
      <c r="CM38" s="598"/>
      <c r="CN38" s="178"/>
      <c r="CO38" s="597">
        <f t="shared" si="3"/>
        <v>26</v>
      </c>
      <c r="CP38" s="597"/>
      <c r="CQ38" s="598" t="str">
        <f>IF('各会計、関係団体の財政状況及び健全化判断比率'!BS11="","",'各会計、関係団体の財政状況及び健全化判断比率'!BS11)</f>
        <v>多治見市衛生公社</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5"/>
    </row>
    <row r="39" spans="1:113" ht="32.25" customHeight="1">
      <c r="A39" s="178"/>
      <c r="B39" s="202"/>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8"/>
      <c r="U39" s="597" t="str">
        <f t="shared" si="4"/>
        <v/>
      </c>
      <c r="V39" s="597"/>
      <c r="W39" s="598"/>
      <c r="X39" s="598"/>
      <c r="Y39" s="598"/>
      <c r="Z39" s="598"/>
      <c r="AA39" s="598"/>
      <c r="AB39" s="598"/>
      <c r="AC39" s="598"/>
      <c r="AD39" s="598"/>
      <c r="AE39" s="598"/>
      <c r="AF39" s="598"/>
      <c r="AG39" s="598"/>
      <c r="AH39" s="598"/>
      <c r="AI39" s="598"/>
      <c r="AJ39" s="598"/>
      <c r="AK39" s="598"/>
      <c r="AL39" s="178"/>
      <c r="AM39" s="597" t="str">
        <f t="shared" si="0"/>
        <v/>
      </c>
      <c r="AN39" s="597"/>
      <c r="AO39" s="598"/>
      <c r="AP39" s="598"/>
      <c r="AQ39" s="598"/>
      <c r="AR39" s="598"/>
      <c r="AS39" s="598"/>
      <c r="AT39" s="598"/>
      <c r="AU39" s="598"/>
      <c r="AV39" s="598"/>
      <c r="AW39" s="598"/>
      <c r="AX39" s="598"/>
      <c r="AY39" s="598"/>
      <c r="AZ39" s="598"/>
      <c r="BA39" s="598"/>
      <c r="BB39" s="598"/>
      <c r="BC39" s="598"/>
      <c r="BD39" s="178"/>
      <c r="BE39" s="597" t="str">
        <f t="shared" si="1"/>
        <v/>
      </c>
      <c r="BF39" s="597"/>
      <c r="BG39" s="598"/>
      <c r="BH39" s="598"/>
      <c r="BI39" s="598"/>
      <c r="BJ39" s="598"/>
      <c r="BK39" s="598"/>
      <c r="BL39" s="598"/>
      <c r="BM39" s="598"/>
      <c r="BN39" s="598"/>
      <c r="BO39" s="598"/>
      <c r="BP39" s="598"/>
      <c r="BQ39" s="598"/>
      <c r="BR39" s="598"/>
      <c r="BS39" s="598"/>
      <c r="BT39" s="598"/>
      <c r="BU39" s="598"/>
      <c r="BV39" s="178"/>
      <c r="BW39" s="597">
        <f t="shared" si="2"/>
        <v>17</v>
      </c>
      <c r="BX39" s="597"/>
      <c r="BY39" s="598" t="str">
        <f>IF('各会計、関係団体の財政状況及び健全化判断比率'!B73="","",'各会計、関係団体の財政状況及び健全化判断比率'!B73)</f>
        <v>東濃西部広域行政事務組合（東濃西部看護師修学資金貸付事業特別会計）</v>
      </c>
      <c r="BZ39" s="598"/>
      <c r="CA39" s="598"/>
      <c r="CB39" s="598"/>
      <c r="CC39" s="598"/>
      <c r="CD39" s="598"/>
      <c r="CE39" s="598"/>
      <c r="CF39" s="598"/>
      <c r="CG39" s="598"/>
      <c r="CH39" s="598"/>
      <c r="CI39" s="598"/>
      <c r="CJ39" s="598"/>
      <c r="CK39" s="598"/>
      <c r="CL39" s="598"/>
      <c r="CM39" s="598"/>
      <c r="CN39" s="178"/>
      <c r="CO39" s="597">
        <f t="shared" si="3"/>
        <v>27</v>
      </c>
      <c r="CP39" s="597"/>
      <c r="CQ39" s="598" t="str">
        <f>IF('各会計、関係団体の財政状況及び健全化判断比率'!BS12="","",'各会計、関係団体の財政状況及び健全化判断比率'!BS12)</f>
        <v>エフエムたじみ</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5"/>
    </row>
    <row r="40" spans="1:113" ht="32.25" customHeight="1">
      <c r="A40" s="178"/>
      <c r="B40" s="202"/>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8"/>
      <c r="U40" s="597" t="str">
        <f t="shared" si="4"/>
        <v/>
      </c>
      <c r="V40" s="597"/>
      <c r="W40" s="598"/>
      <c r="X40" s="598"/>
      <c r="Y40" s="598"/>
      <c r="Z40" s="598"/>
      <c r="AA40" s="598"/>
      <c r="AB40" s="598"/>
      <c r="AC40" s="598"/>
      <c r="AD40" s="598"/>
      <c r="AE40" s="598"/>
      <c r="AF40" s="598"/>
      <c r="AG40" s="598"/>
      <c r="AH40" s="598"/>
      <c r="AI40" s="598"/>
      <c r="AJ40" s="598"/>
      <c r="AK40" s="598"/>
      <c r="AL40" s="178"/>
      <c r="AM40" s="597" t="str">
        <f t="shared" si="0"/>
        <v/>
      </c>
      <c r="AN40" s="597"/>
      <c r="AO40" s="598"/>
      <c r="AP40" s="598"/>
      <c r="AQ40" s="598"/>
      <c r="AR40" s="598"/>
      <c r="AS40" s="598"/>
      <c r="AT40" s="598"/>
      <c r="AU40" s="598"/>
      <c r="AV40" s="598"/>
      <c r="AW40" s="598"/>
      <c r="AX40" s="598"/>
      <c r="AY40" s="598"/>
      <c r="AZ40" s="598"/>
      <c r="BA40" s="598"/>
      <c r="BB40" s="598"/>
      <c r="BC40" s="598"/>
      <c r="BD40" s="178"/>
      <c r="BE40" s="597" t="str">
        <f t="shared" si="1"/>
        <v/>
      </c>
      <c r="BF40" s="597"/>
      <c r="BG40" s="598"/>
      <c r="BH40" s="598"/>
      <c r="BI40" s="598"/>
      <c r="BJ40" s="598"/>
      <c r="BK40" s="598"/>
      <c r="BL40" s="598"/>
      <c r="BM40" s="598"/>
      <c r="BN40" s="598"/>
      <c r="BO40" s="598"/>
      <c r="BP40" s="598"/>
      <c r="BQ40" s="598"/>
      <c r="BR40" s="598"/>
      <c r="BS40" s="598"/>
      <c r="BT40" s="598"/>
      <c r="BU40" s="598"/>
      <c r="BV40" s="178"/>
      <c r="BW40" s="597">
        <f t="shared" si="2"/>
        <v>18</v>
      </c>
      <c r="BX40" s="597"/>
      <c r="BY40" s="598" t="str">
        <f>IF('各会計、関係団体の財政状況及び健全化判断比率'!B74="","",'各会計、関係団体の財政状況及び健全化判断比率'!B74)</f>
        <v>東濃西部広域行政事務組合（東濃西部地域消費生活相談事業特別会計）</v>
      </c>
      <c r="BZ40" s="598"/>
      <c r="CA40" s="598"/>
      <c r="CB40" s="598"/>
      <c r="CC40" s="598"/>
      <c r="CD40" s="598"/>
      <c r="CE40" s="598"/>
      <c r="CF40" s="598"/>
      <c r="CG40" s="598"/>
      <c r="CH40" s="598"/>
      <c r="CI40" s="598"/>
      <c r="CJ40" s="598"/>
      <c r="CK40" s="598"/>
      <c r="CL40" s="598"/>
      <c r="CM40" s="598"/>
      <c r="CN40" s="178"/>
      <c r="CO40" s="597">
        <f t="shared" si="3"/>
        <v>28</v>
      </c>
      <c r="CP40" s="597"/>
      <c r="CQ40" s="598" t="str">
        <f>IF('各会計、関係団体の財政状況及び健全化判断比率'!BS13="","",'各会計、関係団体の財政状況及び健全化判断比率'!BS13)</f>
        <v>多治見市観光協会</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5"/>
    </row>
    <row r="41" spans="1:113" ht="32.25" customHeight="1">
      <c r="A41" s="178"/>
      <c r="B41" s="202"/>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8"/>
      <c r="U41" s="597" t="str">
        <f t="shared" si="4"/>
        <v/>
      </c>
      <c r="V41" s="597"/>
      <c r="W41" s="598"/>
      <c r="X41" s="598"/>
      <c r="Y41" s="598"/>
      <c r="Z41" s="598"/>
      <c r="AA41" s="598"/>
      <c r="AB41" s="598"/>
      <c r="AC41" s="598"/>
      <c r="AD41" s="598"/>
      <c r="AE41" s="598"/>
      <c r="AF41" s="598"/>
      <c r="AG41" s="598"/>
      <c r="AH41" s="598"/>
      <c r="AI41" s="598"/>
      <c r="AJ41" s="598"/>
      <c r="AK41" s="598"/>
      <c r="AL41" s="178"/>
      <c r="AM41" s="597" t="str">
        <f t="shared" si="0"/>
        <v/>
      </c>
      <c r="AN41" s="597"/>
      <c r="AO41" s="598"/>
      <c r="AP41" s="598"/>
      <c r="AQ41" s="598"/>
      <c r="AR41" s="598"/>
      <c r="AS41" s="598"/>
      <c r="AT41" s="598"/>
      <c r="AU41" s="598"/>
      <c r="AV41" s="598"/>
      <c r="AW41" s="598"/>
      <c r="AX41" s="598"/>
      <c r="AY41" s="598"/>
      <c r="AZ41" s="598"/>
      <c r="BA41" s="598"/>
      <c r="BB41" s="598"/>
      <c r="BC41" s="598"/>
      <c r="BD41" s="178"/>
      <c r="BE41" s="597" t="str">
        <f t="shared" si="1"/>
        <v/>
      </c>
      <c r="BF41" s="597"/>
      <c r="BG41" s="598"/>
      <c r="BH41" s="598"/>
      <c r="BI41" s="598"/>
      <c r="BJ41" s="598"/>
      <c r="BK41" s="598"/>
      <c r="BL41" s="598"/>
      <c r="BM41" s="598"/>
      <c r="BN41" s="598"/>
      <c r="BO41" s="598"/>
      <c r="BP41" s="598"/>
      <c r="BQ41" s="598"/>
      <c r="BR41" s="598"/>
      <c r="BS41" s="598"/>
      <c r="BT41" s="598"/>
      <c r="BU41" s="598"/>
      <c r="BV41" s="178"/>
      <c r="BW41" s="597">
        <f t="shared" si="2"/>
        <v>19</v>
      </c>
      <c r="BX41" s="597"/>
      <c r="BY41" s="598" t="str">
        <f>IF('各会計、関係団体の財政状況及び健全化判断比率'!B75="","",'各会計、関係団体の財政状況及び健全化判断比率'!B75)</f>
        <v>可児川防災等ため池組合</v>
      </c>
      <c r="BZ41" s="598"/>
      <c r="CA41" s="598"/>
      <c r="CB41" s="598"/>
      <c r="CC41" s="598"/>
      <c r="CD41" s="598"/>
      <c r="CE41" s="598"/>
      <c r="CF41" s="598"/>
      <c r="CG41" s="598"/>
      <c r="CH41" s="598"/>
      <c r="CI41" s="598"/>
      <c r="CJ41" s="598"/>
      <c r="CK41" s="598"/>
      <c r="CL41" s="598"/>
      <c r="CM41" s="598"/>
      <c r="CN41" s="178"/>
      <c r="CO41" s="597">
        <f t="shared" si="3"/>
        <v>29</v>
      </c>
      <c r="CP41" s="597"/>
      <c r="CQ41" s="598" t="str">
        <f>IF('各会計、関係団体の財政状況及び健全化判断比率'!BS14="","",'各会計、関係団体の財政状況及び健全化判断比率'!BS14)</f>
        <v>プラティ多治見</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5"/>
    </row>
    <row r="42" spans="1:113" ht="32.25" customHeight="1">
      <c r="B42" s="202"/>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8"/>
      <c r="U42" s="597" t="str">
        <f t="shared" si="4"/>
        <v/>
      </c>
      <c r="V42" s="597"/>
      <c r="W42" s="598"/>
      <c r="X42" s="598"/>
      <c r="Y42" s="598"/>
      <c r="Z42" s="598"/>
      <c r="AA42" s="598"/>
      <c r="AB42" s="598"/>
      <c r="AC42" s="598"/>
      <c r="AD42" s="598"/>
      <c r="AE42" s="598"/>
      <c r="AF42" s="598"/>
      <c r="AG42" s="598"/>
      <c r="AH42" s="598"/>
      <c r="AI42" s="598"/>
      <c r="AJ42" s="598"/>
      <c r="AK42" s="598"/>
      <c r="AL42" s="178"/>
      <c r="AM42" s="597" t="str">
        <f t="shared" si="0"/>
        <v/>
      </c>
      <c r="AN42" s="597"/>
      <c r="AO42" s="598"/>
      <c r="AP42" s="598"/>
      <c r="AQ42" s="598"/>
      <c r="AR42" s="598"/>
      <c r="AS42" s="598"/>
      <c r="AT42" s="598"/>
      <c r="AU42" s="598"/>
      <c r="AV42" s="598"/>
      <c r="AW42" s="598"/>
      <c r="AX42" s="598"/>
      <c r="AY42" s="598"/>
      <c r="AZ42" s="598"/>
      <c r="BA42" s="598"/>
      <c r="BB42" s="598"/>
      <c r="BC42" s="598"/>
      <c r="BD42" s="178"/>
      <c r="BE42" s="597" t="str">
        <f t="shared" si="1"/>
        <v/>
      </c>
      <c r="BF42" s="597"/>
      <c r="BG42" s="598"/>
      <c r="BH42" s="598"/>
      <c r="BI42" s="598"/>
      <c r="BJ42" s="598"/>
      <c r="BK42" s="598"/>
      <c r="BL42" s="598"/>
      <c r="BM42" s="598"/>
      <c r="BN42" s="598"/>
      <c r="BO42" s="598"/>
      <c r="BP42" s="598"/>
      <c r="BQ42" s="598"/>
      <c r="BR42" s="598"/>
      <c r="BS42" s="598"/>
      <c r="BT42" s="598"/>
      <c r="BU42" s="598"/>
      <c r="BV42" s="178"/>
      <c r="BW42" s="597">
        <f t="shared" si="2"/>
        <v>20</v>
      </c>
      <c r="BX42" s="597"/>
      <c r="BY42" s="598" t="str">
        <f>IF('各会計、関係団体の財政状況及び健全化判断比率'!B76="","",'各会計、関係団体の財政状況及び健全化判断比率'!B76)</f>
        <v>土岐川防災ダム一部事務組合</v>
      </c>
      <c r="BZ42" s="598"/>
      <c r="CA42" s="598"/>
      <c r="CB42" s="598"/>
      <c r="CC42" s="598"/>
      <c r="CD42" s="598"/>
      <c r="CE42" s="598"/>
      <c r="CF42" s="598"/>
      <c r="CG42" s="598"/>
      <c r="CH42" s="598"/>
      <c r="CI42" s="598"/>
      <c r="CJ42" s="598"/>
      <c r="CK42" s="598"/>
      <c r="CL42" s="598"/>
      <c r="CM42" s="598"/>
      <c r="CN42" s="178"/>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5"/>
    </row>
    <row r="43" spans="1:113" ht="32.25" customHeight="1">
      <c r="B43" s="202"/>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8"/>
      <c r="U43" s="597" t="str">
        <f t="shared" si="4"/>
        <v/>
      </c>
      <c r="V43" s="597"/>
      <c r="W43" s="598"/>
      <c r="X43" s="598"/>
      <c r="Y43" s="598"/>
      <c r="Z43" s="598"/>
      <c r="AA43" s="598"/>
      <c r="AB43" s="598"/>
      <c r="AC43" s="598"/>
      <c r="AD43" s="598"/>
      <c r="AE43" s="598"/>
      <c r="AF43" s="598"/>
      <c r="AG43" s="598"/>
      <c r="AH43" s="598"/>
      <c r="AI43" s="598"/>
      <c r="AJ43" s="598"/>
      <c r="AK43" s="598"/>
      <c r="AL43" s="178"/>
      <c r="AM43" s="597" t="str">
        <f t="shared" si="0"/>
        <v/>
      </c>
      <c r="AN43" s="597"/>
      <c r="AO43" s="598"/>
      <c r="AP43" s="598"/>
      <c r="AQ43" s="598"/>
      <c r="AR43" s="598"/>
      <c r="AS43" s="598"/>
      <c r="AT43" s="598"/>
      <c r="AU43" s="598"/>
      <c r="AV43" s="598"/>
      <c r="AW43" s="598"/>
      <c r="AX43" s="598"/>
      <c r="AY43" s="598"/>
      <c r="AZ43" s="598"/>
      <c r="BA43" s="598"/>
      <c r="BB43" s="598"/>
      <c r="BC43" s="598"/>
      <c r="BD43" s="178"/>
      <c r="BE43" s="597" t="str">
        <f t="shared" si="1"/>
        <v/>
      </c>
      <c r="BF43" s="597"/>
      <c r="BG43" s="598"/>
      <c r="BH43" s="598"/>
      <c r="BI43" s="598"/>
      <c r="BJ43" s="598"/>
      <c r="BK43" s="598"/>
      <c r="BL43" s="598"/>
      <c r="BM43" s="598"/>
      <c r="BN43" s="598"/>
      <c r="BO43" s="598"/>
      <c r="BP43" s="598"/>
      <c r="BQ43" s="598"/>
      <c r="BR43" s="598"/>
      <c r="BS43" s="598"/>
      <c r="BT43" s="598"/>
      <c r="BU43" s="598"/>
      <c r="BV43" s="178"/>
      <c r="BW43" s="597">
        <f t="shared" si="2"/>
        <v>21</v>
      </c>
      <c r="BX43" s="597"/>
      <c r="BY43" s="598" t="str">
        <f>IF('各会計、関係団体の財政状況及び健全化判断比率'!B77="","",'各会計、関係団体の財政状況及び健全化判断比率'!B77)</f>
        <v>岐阜県市町村会館組合</v>
      </c>
      <c r="BZ43" s="598"/>
      <c r="CA43" s="598"/>
      <c r="CB43" s="598"/>
      <c r="CC43" s="598"/>
      <c r="CD43" s="598"/>
      <c r="CE43" s="598"/>
      <c r="CF43" s="598"/>
      <c r="CG43" s="598"/>
      <c r="CH43" s="598"/>
      <c r="CI43" s="598"/>
      <c r="CJ43" s="598"/>
      <c r="CK43" s="598"/>
      <c r="CL43" s="598"/>
      <c r="CM43" s="598"/>
      <c r="CN43" s="178"/>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177" t="s">
        <v>625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179" t="s">
        <v>571</v>
      </c>
      <c r="D34" s="1179"/>
      <c r="E34" s="1180"/>
      <c r="F34" s="32">
        <v>12.12</v>
      </c>
      <c r="G34" s="33">
        <v>12.6</v>
      </c>
      <c r="H34" s="33">
        <v>13.41</v>
      </c>
      <c r="I34" s="33">
        <v>16.079999999999998</v>
      </c>
      <c r="J34" s="34">
        <v>20.84</v>
      </c>
      <c r="K34" s="22"/>
      <c r="L34" s="22"/>
      <c r="M34" s="22"/>
      <c r="N34" s="22"/>
      <c r="O34" s="22"/>
      <c r="P34" s="22"/>
    </row>
    <row r="35" spans="1:16" ht="39" customHeight="1">
      <c r="A35" s="22"/>
      <c r="B35" s="35"/>
      <c r="C35" s="1173" t="s">
        <v>572</v>
      </c>
      <c r="D35" s="1174"/>
      <c r="E35" s="1175"/>
      <c r="F35" s="36">
        <v>5.81</v>
      </c>
      <c r="G35" s="37">
        <v>5.95</v>
      </c>
      <c r="H35" s="37">
        <v>6.2</v>
      </c>
      <c r="I35" s="37">
        <v>6.22</v>
      </c>
      <c r="J35" s="38">
        <v>6.33</v>
      </c>
      <c r="K35" s="22"/>
      <c r="L35" s="22"/>
      <c r="M35" s="22"/>
      <c r="N35" s="22"/>
      <c r="O35" s="22"/>
      <c r="P35" s="22"/>
    </row>
    <row r="36" spans="1:16" ht="39" customHeight="1">
      <c r="A36" s="22"/>
      <c r="B36" s="35"/>
      <c r="C36" s="1173" t="s">
        <v>573</v>
      </c>
      <c r="D36" s="1174"/>
      <c r="E36" s="1175"/>
      <c r="F36" s="36" t="s">
        <v>535</v>
      </c>
      <c r="G36" s="37" t="s">
        <v>535</v>
      </c>
      <c r="H36" s="37">
        <v>3.33</v>
      </c>
      <c r="I36" s="37">
        <v>3.73</v>
      </c>
      <c r="J36" s="38">
        <v>4.12</v>
      </c>
      <c r="K36" s="22"/>
      <c r="L36" s="22"/>
      <c r="M36" s="22"/>
      <c r="N36" s="22"/>
      <c r="O36" s="22"/>
      <c r="P36" s="22"/>
    </row>
    <row r="37" spans="1:16" ht="39" customHeight="1">
      <c r="A37" s="22"/>
      <c r="B37" s="35"/>
      <c r="C37" s="1173" t="s">
        <v>574</v>
      </c>
      <c r="D37" s="1174"/>
      <c r="E37" s="1175"/>
      <c r="F37" s="36">
        <v>2.29</v>
      </c>
      <c r="G37" s="37">
        <v>2.25</v>
      </c>
      <c r="H37" s="37">
        <v>2.25</v>
      </c>
      <c r="I37" s="37">
        <v>2.21</v>
      </c>
      <c r="J37" s="38">
        <v>2.1</v>
      </c>
      <c r="K37" s="22"/>
      <c r="L37" s="22"/>
      <c r="M37" s="22"/>
      <c r="N37" s="22"/>
      <c r="O37" s="22"/>
      <c r="P37" s="22"/>
    </row>
    <row r="38" spans="1:16" ht="39" customHeight="1">
      <c r="A38" s="22"/>
      <c r="B38" s="35"/>
      <c r="C38" s="1173" t="s">
        <v>575</v>
      </c>
      <c r="D38" s="1174"/>
      <c r="E38" s="1175"/>
      <c r="F38" s="36">
        <v>1.38</v>
      </c>
      <c r="G38" s="37">
        <v>1.41</v>
      </c>
      <c r="H38" s="37">
        <v>1.25</v>
      </c>
      <c r="I38" s="37">
        <v>1.62</v>
      </c>
      <c r="J38" s="38">
        <v>1.48</v>
      </c>
      <c r="K38" s="22"/>
      <c r="L38" s="22"/>
      <c r="M38" s="22"/>
      <c r="N38" s="22"/>
      <c r="O38" s="22"/>
      <c r="P38" s="22"/>
    </row>
    <row r="39" spans="1:16" ht="39" customHeight="1">
      <c r="A39" s="22"/>
      <c r="B39" s="35"/>
      <c r="C39" s="1173" t="s">
        <v>576</v>
      </c>
      <c r="D39" s="1174"/>
      <c r="E39" s="1175"/>
      <c r="F39" s="36">
        <v>2.2200000000000002</v>
      </c>
      <c r="G39" s="37">
        <v>1.61</v>
      </c>
      <c r="H39" s="37">
        <v>0.45</v>
      </c>
      <c r="I39" s="37">
        <v>0.47</v>
      </c>
      <c r="J39" s="38">
        <v>0.42</v>
      </c>
      <c r="K39" s="22"/>
      <c r="L39" s="22"/>
      <c r="M39" s="22"/>
      <c r="N39" s="22"/>
      <c r="O39" s="22"/>
      <c r="P39" s="22"/>
    </row>
    <row r="40" spans="1:16" ht="39" customHeight="1">
      <c r="A40" s="22"/>
      <c r="B40" s="35"/>
      <c r="C40" s="1173" t="s">
        <v>577</v>
      </c>
      <c r="D40" s="1174"/>
      <c r="E40" s="1175"/>
      <c r="F40" s="36">
        <v>0.12</v>
      </c>
      <c r="G40" s="37">
        <v>0.11</v>
      </c>
      <c r="H40" s="37">
        <v>0.13</v>
      </c>
      <c r="I40" s="37">
        <v>0.15</v>
      </c>
      <c r="J40" s="38">
        <v>0.15</v>
      </c>
      <c r="K40" s="22"/>
      <c r="L40" s="22"/>
      <c r="M40" s="22"/>
      <c r="N40" s="22"/>
      <c r="O40" s="22"/>
      <c r="P40" s="22"/>
    </row>
    <row r="41" spans="1:16" ht="39" customHeight="1">
      <c r="A41" s="22"/>
      <c r="B41" s="35"/>
      <c r="C41" s="1173" t="s">
        <v>578</v>
      </c>
      <c r="D41" s="1174"/>
      <c r="E41" s="1175"/>
      <c r="F41" s="36">
        <v>0</v>
      </c>
      <c r="G41" s="37">
        <v>0</v>
      </c>
      <c r="H41" s="37">
        <v>0.05</v>
      </c>
      <c r="I41" s="37">
        <v>0.04</v>
      </c>
      <c r="J41" s="38">
        <v>0.05</v>
      </c>
      <c r="K41" s="22"/>
      <c r="L41" s="22"/>
      <c r="M41" s="22"/>
      <c r="N41" s="22"/>
      <c r="O41" s="22"/>
      <c r="P41" s="22"/>
    </row>
    <row r="42" spans="1:16" ht="39" customHeight="1">
      <c r="A42" s="22"/>
      <c r="B42" s="39"/>
      <c r="C42" s="1173" t="s">
        <v>579</v>
      </c>
      <c r="D42" s="1174"/>
      <c r="E42" s="1175"/>
      <c r="F42" s="36" t="s">
        <v>535</v>
      </c>
      <c r="G42" s="37" t="s">
        <v>535</v>
      </c>
      <c r="H42" s="37" t="s">
        <v>535</v>
      </c>
      <c r="I42" s="37" t="s">
        <v>535</v>
      </c>
      <c r="J42" s="38" t="s">
        <v>535</v>
      </c>
      <c r="K42" s="22"/>
      <c r="L42" s="22"/>
      <c r="M42" s="22"/>
      <c r="N42" s="22"/>
      <c r="O42" s="22"/>
      <c r="P42" s="22"/>
    </row>
    <row r="43" spans="1:16" ht="39" customHeight="1" thickBot="1">
      <c r="A43" s="22"/>
      <c r="B43" s="40"/>
      <c r="C43" s="1176" t="s">
        <v>580</v>
      </c>
      <c r="D43" s="1177"/>
      <c r="E43" s="1178"/>
      <c r="F43" s="41">
        <v>1.8</v>
      </c>
      <c r="G43" s="42">
        <v>3.54</v>
      </c>
      <c r="H43" s="42">
        <v>0.05</v>
      </c>
      <c r="I43" s="42">
        <v>0</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q+a/hwhllPxRDHBZZ0JDrPLQBVh8QSIsDgdMb/BJMdq7cr5itTFtR3aIbqUVRW9VnA9CEjnX6GhftXCCvT2HPA==" saltValue="o5WmubXdCC1aAj7HZfW4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181" t="s">
        <v>11</v>
      </c>
      <c r="C45" s="1182"/>
      <c r="D45" s="58"/>
      <c r="E45" s="1187" t="s">
        <v>12</v>
      </c>
      <c r="F45" s="1187"/>
      <c r="G45" s="1187"/>
      <c r="H45" s="1187"/>
      <c r="I45" s="1187"/>
      <c r="J45" s="1188"/>
      <c r="K45" s="59">
        <v>3658</v>
      </c>
      <c r="L45" s="60">
        <v>3431</v>
      </c>
      <c r="M45" s="60">
        <v>3653</v>
      </c>
      <c r="N45" s="60">
        <v>3504</v>
      </c>
      <c r="O45" s="61">
        <v>3598</v>
      </c>
      <c r="P45" s="48"/>
      <c r="Q45" s="48"/>
      <c r="R45" s="48"/>
      <c r="S45" s="48"/>
      <c r="T45" s="48"/>
      <c r="U45" s="48"/>
    </row>
    <row r="46" spans="1:21" ht="30.75" customHeight="1">
      <c r="A46" s="48"/>
      <c r="B46" s="1183"/>
      <c r="C46" s="1184"/>
      <c r="D46" s="62"/>
      <c r="E46" s="1189" t="s">
        <v>13</v>
      </c>
      <c r="F46" s="1189"/>
      <c r="G46" s="1189"/>
      <c r="H46" s="1189"/>
      <c r="I46" s="1189"/>
      <c r="J46" s="1190"/>
      <c r="K46" s="63" t="s">
        <v>535</v>
      </c>
      <c r="L46" s="64" t="s">
        <v>535</v>
      </c>
      <c r="M46" s="64" t="s">
        <v>535</v>
      </c>
      <c r="N46" s="64" t="s">
        <v>535</v>
      </c>
      <c r="O46" s="65" t="s">
        <v>535</v>
      </c>
      <c r="P46" s="48"/>
      <c r="Q46" s="48"/>
      <c r="R46" s="48"/>
      <c r="S46" s="48"/>
      <c r="T46" s="48"/>
      <c r="U46" s="48"/>
    </row>
    <row r="47" spans="1:21" ht="30.75" customHeight="1">
      <c r="A47" s="48"/>
      <c r="B47" s="1183"/>
      <c r="C47" s="1184"/>
      <c r="D47" s="62"/>
      <c r="E47" s="1189" t="s">
        <v>14</v>
      </c>
      <c r="F47" s="1189"/>
      <c r="G47" s="1189"/>
      <c r="H47" s="1189"/>
      <c r="I47" s="1189"/>
      <c r="J47" s="1190"/>
      <c r="K47" s="63" t="s">
        <v>535</v>
      </c>
      <c r="L47" s="64" t="s">
        <v>535</v>
      </c>
      <c r="M47" s="64" t="s">
        <v>535</v>
      </c>
      <c r="N47" s="64" t="s">
        <v>535</v>
      </c>
      <c r="O47" s="65" t="s">
        <v>535</v>
      </c>
      <c r="P47" s="48"/>
      <c r="Q47" s="48"/>
      <c r="R47" s="48"/>
      <c r="S47" s="48"/>
      <c r="T47" s="48"/>
      <c r="U47" s="48"/>
    </row>
    <row r="48" spans="1:21" ht="30.75" customHeight="1">
      <c r="A48" s="48"/>
      <c r="B48" s="1183"/>
      <c r="C48" s="1184"/>
      <c r="D48" s="62"/>
      <c r="E48" s="1189" t="s">
        <v>15</v>
      </c>
      <c r="F48" s="1189"/>
      <c r="G48" s="1189"/>
      <c r="H48" s="1189"/>
      <c r="I48" s="1189"/>
      <c r="J48" s="1190"/>
      <c r="K48" s="63">
        <v>688</v>
      </c>
      <c r="L48" s="64">
        <v>989</v>
      </c>
      <c r="M48" s="64">
        <v>626</v>
      </c>
      <c r="N48" s="64">
        <v>601</v>
      </c>
      <c r="O48" s="65">
        <v>637</v>
      </c>
      <c r="P48" s="48"/>
      <c r="Q48" s="48"/>
      <c r="R48" s="48"/>
      <c r="S48" s="48"/>
      <c r="T48" s="48"/>
      <c r="U48" s="48"/>
    </row>
    <row r="49" spans="1:21" ht="30.75" customHeight="1">
      <c r="A49" s="48"/>
      <c r="B49" s="1183"/>
      <c r="C49" s="1184"/>
      <c r="D49" s="62"/>
      <c r="E49" s="1189" t="s">
        <v>16</v>
      </c>
      <c r="F49" s="1189"/>
      <c r="G49" s="1189"/>
      <c r="H49" s="1189"/>
      <c r="I49" s="1189"/>
      <c r="J49" s="1190"/>
      <c r="K49" s="63" t="s">
        <v>535</v>
      </c>
      <c r="L49" s="64" t="s">
        <v>535</v>
      </c>
      <c r="M49" s="64" t="s">
        <v>535</v>
      </c>
      <c r="N49" s="64" t="s">
        <v>535</v>
      </c>
      <c r="O49" s="65" t="s">
        <v>535</v>
      </c>
      <c r="P49" s="48"/>
      <c r="Q49" s="48"/>
      <c r="R49" s="48"/>
      <c r="S49" s="48"/>
      <c r="T49" s="48"/>
      <c r="U49" s="48"/>
    </row>
    <row r="50" spans="1:21" ht="30.75" customHeight="1">
      <c r="A50" s="48"/>
      <c r="B50" s="1183"/>
      <c r="C50" s="1184"/>
      <c r="D50" s="62"/>
      <c r="E50" s="1189" t="s">
        <v>17</v>
      </c>
      <c r="F50" s="1189"/>
      <c r="G50" s="1189"/>
      <c r="H50" s="1189"/>
      <c r="I50" s="1189"/>
      <c r="J50" s="1190"/>
      <c r="K50" s="63">
        <v>15</v>
      </c>
      <c r="L50" s="64">
        <v>15</v>
      </c>
      <c r="M50" s="64">
        <v>15</v>
      </c>
      <c r="N50" s="64">
        <v>15</v>
      </c>
      <c r="O50" s="65">
        <v>13</v>
      </c>
      <c r="P50" s="48"/>
      <c r="Q50" s="48"/>
      <c r="R50" s="48"/>
      <c r="S50" s="48"/>
      <c r="T50" s="48"/>
      <c r="U50" s="48"/>
    </row>
    <row r="51" spans="1:21" ht="30.75" customHeight="1">
      <c r="A51" s="48"/>
      <c r="B51" s="1185"/>
      <c r="C51" s="1186"/>
      <c r="D51" s="66"/>
      <c r="E51" s="1189" t="s">
        <v>18</v>
      </c>
      <c r="F51" s="1189"/>
      <c r="G51" s="1189"/>
      <c r="H51" s="1189"/>
      <c r="I51" s="1189"/>
      <c r="J51" s="1190"/>
      <c r="K51" s="63" t="s">
        <v>535</v>
      </c>
      <c r="L51" s="64" t="s">
        <v>535</v>
      </c>
      <c r="M51" s="64" t="s">
        <v>535</v>
      </c>
      <c r="N51" s="64" t="s">
        <v>535</v>
      </c>
      <c r="O51" s="65" t="s">
        <v>535</v>
      </c>
      <c r="P51" s="48"/>
      <c r="Q51" s="48"/>
      <c r="R51" s="48"/>
      <c r="S51" s="48"/>
      <c r="T51" s="48"/>
      <c r="U51" s="48"/>
    </row>
    <row r="52" spans="1:21" ht="30.75" customHeight="1">
      <c r="A52" s="48"/>
      <c r="B52" s="1191" t="s">
        <v>19</v>
      </c>
      <c r="C52" s="1192"/>
      <c r="D52" s="66"/>
      <c r="E52" s="1189" t="s">
        <v>20</v>
      </c>
      <c r="F52" s="1189"/>
      <c r="G52" s="1189"/>
      <c r="H52" s="1189"/>
      <c r="I52" s="1189"/>
      <c r="J52" s="1190"/>
      <c r="K52" s="63">
        <v>4889</v>
      </c>
      <c r="L52" s="64">
        <v>4973</v>
      </c>
      <c r="M52" s="64">
        <v>4970</v>
      </c>
      <c r="N52" s="64">
        <v>5057</v>
      </c>
      <c r="O52" s="65">
        <v>5036</v>
      </c>
      <c r="P52" s="48"/>
      <c r="Q52" s="48"/>
      <c r="R52" s="48"/>
      <c r="S52" s="48"/>
      <c r="T52" s="48"/>
      <c r="U52" s="48"/>
    </row>
    <row r="53" spans="1:21" ht="30.75" customHeight="1" thickBot="1">
      <c r="A53" s="48"/>
      <c r="B53" s="1193" t="s">
        <v>21</v>
      </c>
      <c r="C53" s="1194"/>
      <c r="D53" s="67"/>
      <c r="E53" s="1195" t="s">
        <v>22</v>
      </c>
      <c r="F53" s="1195"/>
      <c r="G53" s="1195"/>
      <c r="H53" s="1195"/>
      <c r="I53" s="1195"/>
      <c r="J53" s="1196"/>
      <c r="K53" s="68">
        <v>-528</v>
      </c>
      <c r="L53" s="69">
        <v>-538</v>
      </c>
      <c r="M53" s="69">
        <v>-676</v>
      </c>
      <c r="N53" s="69">
        <v>-937</v>
      </c>
      <c r="O53" s="70">
        <v>-788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c r="B57" s="1197" t="s">
        <v>25</v>
      </c>
      <c r="C57" s="1198"/>
      <c r="D57" s="1201" t="s">
        <v>26</v>
      </c>
      <c r="E57" s="1202"/>
      <c r="F57" s="1202"/>
      <c r="G57" s="1202"/>
      <c r="H57" s="1202"/>
      <c r="I57" s="1202"/>
      <c r="J57" s="1203"/>
      <c r="K57" s="83" t="s">
        <v>623</v>
      </c>
      <c r="L57" s="84" t="s">
        <v>623</v>
      </c>
      <c r="M57" s="84" t="s">
        <v>623</v>
      </c>
      <c r="N57" s="84" t="s">
        <v>623</v>
      </c>
      <c r="O57" s="85" t="s">
        <v>623</v>
      </c>
    </row>
    <row r="58" spans="1:21" ht="31.5" customHeight="1" thickBot="1">
      <c r="B58" s="1199"/>
      <c r="C58" s="1200"/>
      <c r="D58" s="1204" t="s">
        <v>27</v>
      </c>
      <c r="E58" s="1205"/>
      <c r="F58" s="1205"/>
      <c r="G58" s="1205"/>
      <c r="H58" s="1205"/>
      <c r="I58" s="1205"/>
      <c r="J58" s="1206"/>
      <c r="K58" s="86" t="s">
        <v>623</v>
      </c>
      <c r="L58" s="87" t="s">
        <v>623</v>
      </c>
      <c r="M58" s="87" t="s">
        <v>623</v>
      </c>
      <c r="N58" s="87" t="s">
        <v>623</v>
      </c>
      <c r="O58" s="88" t="s">
        <v>623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MyxovxTYy1wHMFrLHn/qaYxGkTi1cfX5O9tKmWyY6UodKv05IoJT2tNEH8UxycPJStlICnj1FhcvPBO8z/Nw==" saltValue="4xQZRh1ZmwTveufqXWJbU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07" t="s">
        <v>30</v>
      </c>
      <c r="C41" s="1208"/>
      <c r="D41" s="102"/>
      <c r="E41" s="1213" t="s">
        <v>31</v>
      </c>
      <c r="F41" s="1213"/>
      <c r="G41" s="1213"/>
      <c r="H41" s="1214"/>
      <c r="I41" s="358">
        <v>33385</v>
      </c>
      <c r="J41" s="359">
        <v>32757</v>
      </c>
      <c r="K41" s="359">
        <v>32570</v>
      </c>
      <c r="L41" s="359">
        <v>33482</v>
      </c>
      <c r="M41" s="360">
        <v>34024</v>
      </c>
    </row>
    <row r="42" spans="2:13" ht="27.75" customHeight="1">
      <c r="B42" s="1209"/>
      <c r="C42" s="1210"/>
      <c r="D42" s="103"/>
      <c r="E42" s="1215" t="s">
        <v>32</v>
      </c>
      <c r="F42" s="1215"/>
      <c r="G42" s="1215"/>
      <c r="H42" s="1216"/>
      <c r="I42" s="361">
        <v>78</v>
      </c>
      <c r="J42" s="362">
        <v>66</v>
      </c>
      <c r="K42" s="362">
        <v>53</v>
      </c>
      <c r="L42" s="362">
        <v>40</v>
      </c>
      <c r="M42" s="363">
        <v>27</v>
      </c>
    </row>
    <row r="43" spans="2:13" ht="27.75" customHeight="1">
      <c r="B43" s="1209"/>
      <c r="C43" s="1210"/>
      <c r="D43" s="103"/>
      <c r="E43" s="1215" t="s">
        <v>33</v>
      </c>
      <c r="F43" s="1215"/>
      <c r="G43" s="1215"/>
      <c r="H43" s="1216"/>
      <c r="I43" s="361">
        <v>10237</v>
      </c>
      <c r="J43" s="362">
        <v>10605</v>
      </c>
      <c r="K43" s="362">
        <v>9755</v>
      </c>
      <c r="L43" s="362">
        <v>9199</v>
      </c>
      <c r="M43" s="363">
        <v>7575</v>
      </c>
    </row>
    <row r="44" spans="2:13" ht="27.75" customHeight="1">
      <c r="B44" s="1209"/>
      <c r="C44" s="1210"/>
      <c r="D44" s="103"/>
      <c r="E44" s="1215" t="s">
        <v>34</v>
      </c>
      <c r="F44" s="1215"/>
      <c r="G44" s="1215"/>
      <c r="H44" s="1216"/>
      <c r="I44" s="361" t="s">
        <v>535</v>
      </c>
      <c r="J44" s="362" t="s">
        <v>535</v>
      </c>
      <c r="K44" s="362" t="s">
        <v>535</v>
      </c>
      <c r="L44" s="362" t="s">
        <v>535</v>
      </c>
      <c r="M44" s="363" t="s">
        <v>535</v>
      </c>
    </row>
    <row r="45" spans="2:13" ht="27.75" customHeight="1">
      <c r="B45" s="1209"/>
      <c r="C45" s="1210"/>
      <c r="D45" s="103"/>
      <c r="E45" s="1215" t="s">
        <v>35</v>
      </c>
      <c r="F45" s="1215"/>
      <c r="G45" s="1215"/>
      <c r="H45" s="1216"/>
      <c r="I45" s="361">
        <v>5321</v>
      </c>
      <c r="J45" s="362">
        <v>5453</v>
      </c>
      <c r="K45" s="362">
        <v>5164</v>
      </c>
      <c r="L45" s="362">
        <v>5213</v>
      </c>
      <c r="M45" s="363">
        <v>5124</v>
      </c>
    </row>
    <row r="46" spans="2:13" ht="27.75" customHeight="1">
      <c r="B46" s="1209"/>
      <c r="C46" s="1210"/>
      <c r="D46" s="104"/>
      <c r="E46" s="1215" t="s">
        <v>36</v>
      </c>
      <c r="F46" s="1215"/>
      <c r="G46" s="1215"/>
      <c r="H46" s="1216"/>
      <c r="I46" s="361" t="s">
        <v>535</v>
      </c>
      <c r="J46" s="362" t="s">
        <v>535</v>
      </c>
      <c r="K46" s="362" t="s">
        <v>535</v>
      </c>
      <c r="L46" s="362" t="s">
        <v>535</v>
      </c>
      <c r="M46" s="363" t="s">
        <v>535</v>
      </c>
    </row>
    <row r="47" spans="2:13" ht="27.75" customHeight="1">
      <c r="B47" s="1209"/>
      <c r="C47" s="1210"/>
      <c r="D47" s="105"/>
      <c r="E47" s="1217" t="s">
        <v>37</v>
      </c>
      <c r="F47" s="1218"/>
      <c r="G47" s="1218"/>
      <c r="H47" s="1219"/>
      <c r="I47" s="361" t="s">
        <v>535</v>
      </c>
      <c r="J47" s="362" t="s">
        <v>535</v>
      </c>
      <c r="K47" s="362" t="s">
        <v>535</v>
      </c>
      <c r="L47" s="362" t="s">
        <v>535</v>
      </c>
      <c r="M47" s="363" t="s">
        <v>535</v>
      </c>
    </row>
    <row r="48" spans="2:13" ht="27.75" customHeight="1">
      <c r="B48" s="1209"/>
      <c r="C48" s="1210"/>
      <c r="D48" s="103"/>
      <c r="E48" s="1215" t="s">
        <v>38</v>
      </c>
      <c r="F48" s="1215"/>
      <c r="G48" s="1215"/>
      <c r="H48" s="1216"/>
      <c r="I48" s="361" t="s">
        <v>535</v>
      </c>
      <c r="J48" s="362" t="s">
        <v>535</v>
      </c>
      <c r="K48" s="362" t="s">
        <v>535</v>
      </c>
      <c r="L48" s="362" t="s">
        <v>535</v>
      </c>
      <c r="M48" s="363" t="s">
        <v>535</v>
      </c>
    </row>
    <row r="49" spans="2:13" ht="27.75" customHeight="1">
      <c r="B49" s="1211"/>
      <c r="C49" s="1212"/>
      <c r="D49" s="103"/>
      <c r="E49" s="1215" t="s">
        <v>39</v>
      </c>
      <c r="F49" s="1215"/>
      <c r="G49" s="1215"/>
      <c r="H49" s="1216"/>
      <c r="I49" s="361" t="s">
        <v>535</v>
      </c>
      <c r="J49" s="362" t="s">
        <v>535</v>
      </c>
      <c r="K49" s="362" t="s">
        <v>535</v>
      </c>
      <c r="L49" s="362" t="s">
        <v>535</v>
      </c>
      <c r="M49" s="363" t="s">
        <v>535</v>
      </c>
    </row>
    <row r="50" spans="2:13" ht="27.75" customHeight="1">
      <c r="B50" s="1220" t="s">
        <v>40</v>
      </c>
      <c r="C50" s="1221"/>
      <c r="D50" s="106"/>
      <c r="E50" s="1215" t="s">
        <v>41</v>
      </c>
      <c r="F50" s="1215"/>
      <c r="G50" s="1215"/>
      <c r="H50" s="1216"/>
      <c r="I50" s="361">
        <v>22939</v>
      </c>
      <c r="J50" s="362">
        <v>22361</v>
      </c>
      <c r="K50" s="362">
        <v>22598</v>
      </c>
      <c r="L50" s="362">
        <v>23019</v>
      </c>
      <c r="M50" s="363">
        <v>25110</v>
      </c>
    </row>
    <row r="51" spans="2:13" ht="27.75" customHeight="1">
      <c r="B51" s="1209"/>
      <c r="C51" s="1210"/>
      <c r="D51" s="103"/>
      <c r="E51" s="1215" t="s">
        <v>42</v>
      </c>
      <c r="F51" s="1215"/>
      <c r="G51" s="1215"/>
      <c r="H51" s="1216"/>
      <c r="I51" s="361">
        <v>8423</v>
      </c>
      <c r="J51" s="362">
        <v>9815</v>
      </c>
      <c r="K51" s="362">
        <v>5118</v>
      </c>
      <c r="L51" s="362">
        <v>4769</v>
      </c>
      <c r="M51" s="363">
        <v>5852</v>
      </c>
    </row>
    <row r="52" spans="2:13" ht="27.75" customHeight="1">
      <c r="B52" s="1211"/>
      <c r="C52" s="1212"/>
      <c r="D52" s="103"/>
      <c r="E52" s="1215" t="s">
        <v>43</v>
      </c>
      <c r="F52" s="1215"/>
      <c r="G52" s="1215"/>
      <c r="H52" s="1216"/>
      <c r="I52" s="361">
        <v>44325</v>
      </c>
      <c r="J52" s="362">
        <v>43322</v>
      </c>
      <c r="K52" s="362">
        <v>42498</v>
      </c>
      <c r="L52" s="362">
        <v>41641</v>
      </c>
      <c r="M52" s="363">
        <v>40476</v>
      </c>
    </row>
    <row r="53" spans="2:13" ht="27.75" customHeight="1" thickBot="1">
      <c r="B53" s="1222" t="s">
        <v>44</v>
      </c>
      <c r="C53" s="1223"/>
      <c r="D53" s="107"/>
      <c r="E53" s="1224" t="s">
        <v>45</v>
      </c>
      <c r="F53" s="1224"/>
      <c r="G53" s="1224"/>
      <c r="H53" s="1225"/>
      <c r="I53" s="364">
        <v>-26665</v>
      </c>
      <c r="J53" s="365">
        <v>-26619</v>
      </c>
      <c r="K53" s="365">
        <v>-22674</v>
      </c>
      <c r="L53" s="365">
        <v>-21494</v>
      </c>
      <c r="M53" s="366">
        <v>-24688</v>
      </c>
    </row>
    <row r="54" spans="2:13" ht="27.75" customHeight="1">
      <c r="B54" s="108" t="s">
        <v>46</v>
      </c>
      <c r="C54" s="109"/>
      <c r="D54" s="109"/>
      <c r="E54" s="110"/>
      <c r="F54" s="110"/>
      <c r="G54" s="110"/>
      <c r="H54" s="110"/>
      <c r="I54" s="111"/>
      <c r="J54" s="111"/>
      <c r="K54" s="111"/>
      <c r="L54" s="111"/>
      <c r="M54" s="111"/>
    </row>
    <row r="55" spans="2:13" ht="13.2"/>
  </sheetData>
  <sheetProtection algorithmName="SHA-512" hashValue="WEZYe7qLYorZiuzpANUoMWDyYFhbrnnI16NdwbCsP8TC97h+kW/YjT8+KmlNjk1AjK2hEvQ6ICBjvB32T5Xhwg==" saltValue="LYoJiJc7/WaC//iIBH2x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34" t="s">
        <v>48</v>
      </c>
      <c r="D55" s="1234"/>
      <c r="E55" s="1235"/>
      <c r="F55" s="119">
        <v>5151</v>
      </c>
      <c r="G55" s="119">
        <v>5010</v>
      </c>
      <c r="H55" s="120">
        <v>5808</v>
      </c>
    </row>
    <row r="56" spans="2:8" ht="52.5" customHeight="1">
      <c r="B56" s="121"/>
      <c r="C56" s="1236" t="s">
        <v>49</v>
      </c>
      <c r="D56" s="1236"/>
      <c r="E56" s="1237"/>
      <c r="F56" s="122">
        <v>4537</v>
      </c>
      <c r="G56" s="122">
        <v>4206</v>
      </c>
      <c r="H56" s="123">
        <v>3976</v>
      </c>
    </row>
    <row r="57" spans="2:8" ht="53.25" customHeight="1">
      <c r="B57" s="121"/>
      <c r="C57" s="1238" t="s">
        <v>50</v>
      </c>
      <c r="D57" s="1238"/>
      <c r="E57" s="1239"/>
      <c r="F57" s="124">
        <v>10498</v>
      </c>
      <c r="G57" s="124">
        <v>11008</v>
      </c>
      <c r="H57" s="125">
        <v>11452</v>
      </c>
    </row>
    <row r="58" spans="2:8" ht="45.75" customHeight="1">
      <c r="B58" s="126"/>
      <c r="C58" s="1226" t="s">
        <v>608</v>
      </c>
      <c r="D58" s="1227"/>
      <c r="E58" s="1228"/>
      <c r="F58" s="127">
        <v>1914</v>
      </c>
      <c r="G58" s="127">
        <v>2017</v>
      </c>
      <c r="H58" s="128">
        <v>2122</v>
      </c>
    </row>
    <row r="59" spans="2:8" ht="45.75" customHeight="1">
      <c r="B59" s="126"/>
      <c r="C59" s="1226" t="s">
        <v>609</v>
      </c>
      <c r="D59" s="1227"/>
      <c r="E59" s="1228"/>
      <c r="F59" s="127">
        <v>2012</v>
      </c>
      <c r="G59" s="127">
        <v>2016</v>
      </c>
      <c r="H59" s="128">
        <v>2023</v>
      </c>
    </row>
    <row r="60" spans="2:8" ht="45.75" customHeight="1">
      <c r="B60" s="126"/>
      <c r="C60" s="1226" t="s">
        <v>610</v>
      </c>
      <c r="D60" s="1227"/>
      <c r="E60" s="1228"/>
      <c r="F60" s="127">
        <v>1790</v>
      </c>
      <c r="G60" s="127">
        <v>1713</v>
      </c>
      <c r="H60" s="128">
        <v>1644</v>
      </c>
    </row>
    <row r="61" spans="2:8" ht="45.75" customHeight="1">
      <c r="B61" s="126"/>
      <c r="C61" s="1226" t="s">
        <v>611</v>
      </c>
      <c r="D61" s="1227"/>
      <c r="E61" s="1228"/>
      <c r="F61" s="127">
        <v>1169</v>
      </c>
      <c r="G61" s="127">
        <v>1169</v>
      </c>
      <c r="H61" s="128">
        <v>1273</v>
      </c>
    </row>
    <row r="62" spans="2:8" ht="45.75" customHeight="1" thickBot="1">
      <c r="B62" s="129"/>
      <c r="C62" s="1229" t="s">
        <v>612</v>
      </c>
      <c r="D62" s="1230"/>
      <c r="E62" s="1231"/>
      <c r="F62" s="130">
        <v>663</v>
      </c>
      <c r="G62" s="130">
        <v>1068</v>
      </c>
      <c r="H62" s="131">
        <v>1158</v>
      </c>
    </row>
    <row r="63" spans="2:8" ht="52.5" customHeight="1" thickBot="1">
      <c r="B63" s="132"/>
      <c r="C63" s="1232" t="s">
        <v>51</v>
      </c>
      <c r="D63" s="1232"/>
      <c r="E63" s="1233"/>
      <c r="F63" s="133">
        <v>20186</v>
      </c>
      <c r="G63" s="133">
        <v>20224</v>
      </c>
      <c r="H63" s="134">
        <v>21236</v>
      </c>
    </row>
    <row r="64" spans="2:8" ht="13.2"/>
  </sheetData>
  <sheetProtection algorithmName="SHA-512" hashValue="PgvRQqs+LCYhu0VrYIZBluDs8PVUe+5Ex+sLK4NW24V7AKa6xvMs1uJIyFmXfQNJBipD3Sk7moiziYqHot0k2w==" saltValue="+XDrmVcSQ+TLvGM+oGpR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cols>
    <col min="1" max="1" width="45.88671875" style="141" customWidth="1"/>
    <col min="2" max="8" width="13.33203125" style="141" customWidth="1"/>
    <col min="9" max="16384" width="11.10937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30454</v>
      </c>
      <c r="E3" s="153"/>
      <c r="F3" s="154">
        <v>42651</v>
      </c>
      <c r="G3" s="155"/>
      <c r="H3" s="156"/>
    </row>
    <row r="4" spans="1:8">
      <c r="A4" s="157"/>
      <c r="B4" s="158"/>
      <c r="C4" s="159"/>
      <c r="D4" s="160">
        <v>21465</v>
      </c>
      <c r="E4" s="161"/>
      <c r="F4" s="162">
        <v>22675</v>
      </c>
      <c r="G4" s="163"/>
      <c r="H4" s="164"/>
    </row>
    <row r="5" spans="1:8">
      <c r="A5" s="145" t="s">
        <v>554</v>
      </c>
      <c r="B5" s="150"/>
      <c r="C5" s="151"/>
      <c r="D5" s="152">
        <v>42713</v>
      </c>
      <c r="E5" s="153"/>
      <c r="F5" s="154">
        <v>43226</v>
      </c>
      <c r="G5" s="155"/>
      <c r="H5" s="156"/>
    </row>
    <row r="6" spans="1:8">
      <c r="A6" s="157"/>
      <c r="B6" s="158"/>
      <c r="C6" s="159"/>
      <c r="D6" s="160">
        <v>29869</v>
      </c>
      <c r="E6" s="161"/>
      <c r="F6" s="162">
        <v>22622</v>
      </c>
      <c r="G6" s="163"/>
      <c r="H6" s="164"/>
    </row>
    <row r="7" spans="1:8">
      <c r="A7" s="145" t="s">
        <v>555</v>
      </c>
      <c r="B7" s="150"/>
      <c r="C7" s="151"/>
      <c r="D7" s="152">
        <v>61679</v>
      </c>
      <c r="E7" s="153"/>
      <c r="F7" s="154">
        <v>42836</v>
      </c>
      <c r="G7" s="155"/>
      <c r="H7" s="156"/>
    </row>
    <row r="8" spans="1:8">
      <c r="A8" s="157"/>
      <c r="B8" s="158"/>
      <c r="C8" s="159"/>
      <c r="D8" s="160">
        <v>27695</v>
      </c>
      <c r="E8" s="161"/>
      <c r="F8" s="162">
        <v>22936</v>
      </c>
      <c r="G8" s="163"/>
      <c r="H8" s="164"/>
    </row>
    <row r="9" spans="1:8">
      <c r="A9" s="145" t="s">
        <v>556</v>
      </c>
      <c r="B9" s="150"/>
      <c r="C9" s="151"/>
      <c r="D9" s="152">
        <v>75586</v>
      </c>
      <c r="E9" s="153"/>
      <c r="F9" s="154">
        <v>44161</v>
      </c>
      <c r="G9" s="155"/>
      <c r="H9" s="156"/>
    </row>
    <row r="10" spans="1:8">
      <c r="A10" s="157"/>
      <c r="B10" s="158"/>
      <c r="C10" s="159"/>
      <c r="D10" s="160">
        <v>17953</v>
      </c>
      <c r="E10" s="161"/>
      <c r="F10" s="162">
        <v>23644</v>
      </c>
      <c r="G10" s="163"/>
      <c r="H10" s="164"/>
    </row>
    <row r="11" spans="1:8">
      <c r="A11" s="145" t="s">
        <v>557</v>
      </c>
      <c r="B11" s="150"/>
      <c r="C11" s="151"/>
      <c r="D11" s="152">
        <v>79614</v>
      </c>
      <c r="E11" s="153"/>
      <c r="F11" s="154">
        <v>43955</v>
      </c>
      <c r="G11" s="155"/>
      <c r="H11" s="156"/>
    </row>
    <row r="12" spans="1:8">
      <c r="A12" s="157"/>
      <c r="B12" s="158"/>
      <c r="C12" s="165"/>
      <c r="D12" s="160">
        <v>23360</v>
      </c>
      <c r="E12" s="161"/>
      <c r="F12" s="162">
        <v>21318</v>
      </c>
      <c r="G12" s="163"/>
      <c r="H12" s="164"/>
    </row>
    <row r="13" spans="1:8">
      <c r="A13" s="145"/>
      <c r="B13" s="150"/>
      <c r="C13" s="166"/>
      <c r="D13" s="167">
        <v>58009</v>
      </c>
      <c r="E13" s="168"/>
      <c r="F13" s="169">
        <v>43366</v>
      </c>
      <c r="G13" s="170"/>
      <c r="H13" s="156"/>
    </row>
    <row r="14" spans="1:8">
      <c r="A14" s="157"/>
      <c r="B14" s="158"/>
      <c r="C14" s="159"/>
      <c r="D14" s="160">
        <v>24068</v>
      </c>
      <c r="E14" s="161"/>
      <c r="F14" s="162">
        <v>22639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12.12</v>
      </c>
      <c r="C19" s="171">
        <f>ROUND(VALUE(SUBSTITUTE(実質収支比率等に係る経年分析!G$48,"▲","-")),2)</f>
        <v>12.6</v>
      </c>
      <c r="D19" s="171">
        <f>ROUND(VALUE(SUBSTITUTE(実質収支比率等に係る経年分析!H$48,"▲","-")),2)</f>
        <v>13.46</v>
      </c>
      <c r="E19" s="171">
        <f>ROUND(VALUE(SUBSTITUTE(実質収支比率等に係る経年分析!I$48,"▲","-")),2)</f>
        <v>16.09</v>
      </c>
      <c r="F19" s="171">
        <f>ROUND(VALUE(SUBSTITUTE(実質収支比率等に係る経年分析!J$48,"▲","-")),2)</f>
        <v>20.84</v>
      </c>
    </row>
    <row r="20" spans="1:11">
      <c r="A20" s="171" t="s">
        <v>55</v>
      </c>
      <c r="B20" s="171">
        <f>ROUND(VALUE(SUBSTITUTE(実質収支比率等に係る経年分析!F$47,"▲","-")),2)</f>
        <v>23.13</v>
      </c>
      <c r="C20" s="171">
        <f>ROUND(VALUE(SUBSTITUTE(実質収支比率等に係る経年分析!G$47,"▲","-")),2)</f>
        <v>20.55</v>
      </c>
      <c r="D20" s="171">
        <f>ROUND(VALUE(SUBSTITUTE(実質収支比率等に係る経年分析!H$47,"▲","-")),2)</f>
        <v>22.41</v>
      </c>
      <c r="E20" s="171">
        <f>ROUND(VALUE(SUBSTITUTE(実質収支比率等に係る経年分析!I$47,"▲","-")),2)</f>
        <v>21.26</v>
      </c>
      <c r="F20" s="171">
        <f>ROUND(VALUE(SUBSTITUTE(実質収支比率等に係る経年分析!J$47,"▲","-")),2)</f>
        <v>23.72</v>
      </c>
    </row>
    <row r="21" spans="1:11">
      <c r="A21" s="171" t="s">
        <v>56</v>
      </c>
      <c r="B21" s="171">
        <f>IF(ISNUMBER(VALUE(SUBSTITUTE(実質収支比率等に係る経年分析!F$49,"▲","-"))),ROUND(VALUE(SUBSTITUTE(実質収支比率等に係る経年分析!F$49,"▲","-")),2),NA())</f>
        <v>-3.64</v>
      </c>
      <c r="C21" s="171">
        <f>IF(ISNUMBER(VALUE(SUBSTITUTE(実質収支比率等に係る経年分析!G$49,"▲","-"))),ROUND(VALUE(SUBSTITUTE(実質収支比率等に係る経年分析!G$49,"▲","-")),2),NA())</f>
        <v>-7.56</v>
      </c>
      <c r="D21" s="171">
        <f>IF(ISNUMBER(VALUE(SUBSTITUTE(実質収支比率等に係る経年分析!H$49,"▲","-"))),ROUND(VALUE(SUBSTITUTE(実質収支比率等に係る経年分析!H$49,"▲","-")),2),NA())</f>
        <v>-3.56</v>
      </c>
      <c r="E21" s="171">
        <f>IF(ISNUMBER(VALUE(SUBSTITUTE(実質収支比率等に係る経年分析!I$49,"▲","-"))),ROUND(VALUE(SUBSTITUTE(実質収支比率等に係る経年分析!I$49,"▲","-")),2),NA())</f>
        <v>-4.8499999999999996</v>
      </c>
      <c r="F21" s="171">
        <f>IF(ISNUMBER(VALUE(SUBSTITUTE(実質収支比率等に係る経年分析!J$49,"▲","-"))),ROUND(VALUE(SUBSTITUTE(実質収支比率等に係る経年分析!J$49,"▲","-")),2),NA())</f>
        <v>0.86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3.54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0.05</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駐車場事業特別会計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2.2200000000000002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1.61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0.42</v>
      </c>
    </row>
    <row r="32" spans="1:11">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1.48</v>
      </c>
    </row>
    <row r="33" spans="1:16">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2.29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2.25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v>
      </c>
    </row>
    <row r="34" spans="1:16">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3.33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3.73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4.12</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5.81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5.95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6.22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6.33</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12.12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13.41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16.079999999999998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20.84</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4889</v>
      </c>
      <c r="E42" s="173"/>
      <c r="F42" s="173"/>
      <c r="G42" s="173">
        <f>'実質公債費比率（分子）の構造'!L$52</f>
        <v>4973</v>
      </c>
      <c r="H42" s="173"/>
      <c r="I42" s="173"/>
      <c r="J42" s="173">
        <f>'実質公債費比率（分子）の構造'!M$52</f>
        <v>4970</v>
      </c>
      <c r="K42" s="173"/>
      <c r="L42" s="173"/>
      <c r="M42" s="173">
        <f>'実質公債費比率（分子）の構造'!N$52</f>
        <v>5057</v>
      </c>
      <c r="N42" s="173"/>
      <c r="O42" s="173"/>
      <c r="P42" s="173">
        <f>'実質公債費比率（分子）の構造'!O$52</f>
        <v>5036</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15</v>
      </c>
      <c r="C44" s="173"/>
      <c r="D44" s="173"/>
      <c r="E44" s="173">
        <f>'実質公債費比率（分子）の構造'!L$50</f>
        <v>15</v>
      </c>
      <c r="F44" s="173"/>
      <c r="G44" s="173"/>
      <c r="H44" s="173">
        <f>'実質公債費比率（分子）の構造'!M$50</f>
        <v>15</v>
      </c>
      <c r="I44" s="173"/>
      <c r="J44" s="173"/>
      <c r="K44" s="173">
        <f>'実質公債費比率（分子）の構造'!N$50</f>
        <v>15</v>
      </c>
      <c r="L44" s="173"/>
      <c r="M44" s="173"/>
      <c r="N44" s="173">
        <f>'実質公債費比率（分子）の構造'!O$50</f>
        <v>13</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688</v>
      </c>
      <c r="C46" s="173"/>
      <c r="D46" s="173"/>
      <c r="E46" s="173">
        <f>'実質公債費比率（分子）の構造'!L$48</f>
        <v>989</v>
      </c>
      <c r="F46" s="173"/>
      <c r="G46" s="173"/>
      <c r="H46" s="173">
        <f>'実質公債費比率（分子）の構造'!M$48</f>
        <v>626</v>
      </c>
      <c r="I46" s="173"/>
      <c r="J46" s="173"/>
      <c r="K46" s="173">
        <f>'実質公債費比率（分子）の構造'!N$48</f>
        <v>601</v>
      </c>
      <c r="L46" s="173"/>
      <c r="M46" s="173"/>
      <c r="N46" s="173">
        <f>'実質公債費比率（分子）の構造'!O$48</f>
        <v>637</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3658</v>
      </c>
      <c r="C49" s="173"/>
      <c r="D49" s="173"/>
      <c r="E49" s="173">
        <f>'実質公債費比率（分子）の構造'!L$45</f>
        <v>3431</v>
      </c>
      <c r="F49" s="173"/>
      <c r="G49" s="173"/>
      <c r="H49" s="173">
        <f>'実質公債費比率（分子）の構造'!M$45</f>
        <v>3653</v>
      </c>
      <c r="I49" s="173"/>
      <c r="J49" s="173"/>
      <c r="K49" s="173">
        <f>'実質公債費比率（分子）の構造'!N$45</f>
        <v>3504</v>
      </c>
      <c r="L49" s="173"/>
      <c r="M49" s="173"/>
      <c r="N49" s="173">
        <f>'実質公債費比率（分子）の構造'!O$45</f>
        <v>3598</v>
      </c>
      <c r="O49" s="173"/>
      <c r="P49" s="173"/>
    </row>
    <row r="50" spans="1:16">
      <c r="A50" s="173" t="s">
        <v>71</v>
      </c>
      <c r="B50" s="173" t="e">
        <f>NA()</f>
        <v>#N/A</v>
      </c>
      <c r="C50" s="173">
        <f>IF(ISNUMBER('実質公債費比率（分子）の構造'!K$53),'実質公債費比率（分子）の構造'!K$53,NA())</f>
        <v>-528</v>
      </c>
      <c r="D50" s="173" t="e">
        <f>NA()</f>
        <v>#N/A</v>
      </c>
      <c r="E50" s="173" t="e">
        <f>NA()</f>
        <v>#N/A</v>
      </c>
      <c r="F50" s="173">
        <f>IF(ISNUMBER('実質公債費比率（分子）の構造'!L$53),'実質公債費比率（分子）の構造'!L$53,NA())</f>
        <v>-538</v>
      </c>
      <c r="G50" s="173" t="e">
        <f>NA()</f>
        <v>#N/A</v>
      </c>
      <c r="H50" s="173" t="e">
        <f>NA()</f>
        <v>#N/A</v>
      </c>
      <c r="I50" s="173">
        <f>IF(ISNUMBER('実質公債費比率（分子）の構造'!M$53),'実質公債費比率（分子）の構造'!M$53,NA())</f>
        <v>-676</v>
      </c>
      <c r="J50" s="173" t="e">
        <f>NA()</f>
        <v>#N/A</v>
      </c>
      <c r="K50" s="173" t="e">
        <f>NA()</f>
        <v>#N/A</v>
      </c>
      <c r="L50" s="173">
        <f>IF(ISNUMBER('実質公債費比率（分子）の構造'!N$53),'実質公債費比率（分子）の構造'!N$53,NA())</f>
        <v>-937</v>
      </c>
      <c r="M50" s="173" t="e">
        <f>NA()</f>
        <v>#N/A</v>
      </c>
      <c r="N50" s="173" t="e">
        <f>NA()</f>
        <v>#N/A</v>
      </c>
      <c r="O50" s="173">
        <f>IF(ISNUMBER('実質公債費比率（分子）の構造'!O$53),'実質公債費比率（分子）の構造'!O$53,NA())</f>
        <v>-788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44325</v>
      </c>
      <c r="E56" s="172"/>
      <c r="F56" s="172"/>
      <c r="G56" s="172">
        <f>'将来負担比率（分子）の構造'!J$52</f>
        <v>43322</v>
      </c>
      <c r="H56" s="172"/>
      <c r="I56" s="172"/>
      <c r="J56" s="172">
        <f>'将来負担比率（分子）の構造'!K$52</f>
        <v>42498</v>
      </c>
      <c r="K56" s="172"/>
      <c r="L56" s="172"/>
      <c r="M56" s="172">
        <f>'将来負担比率（分子）の構造'!L$52</f>
        <v>41641</v>
      </c>
      <c r="N56" s="172"/>
      <c r="O56" s="172"/>
      <c r="P56" s="172">
        <f>'将来負担比率（分子）の構造'!M$52</f>
        <v>40476</v>
      </c>
    </row>
    <row r="57" spans="1:16">
      <c r="A57" s="172" t="s">
        <v>42</v>
      </c>
      <c r="B57" s="172"/>
      <c r="C57" s="172"/>
      <c r="D57" s="172">
        <f>'将来負担比率（分子）の構造'!I$51</f>
        <v>8423</v>
      </c>
      <c r="E57" s="172"/>
      <c r="F57" s="172"/>
      <c r="G57" s="172">
        <f>'将来負担比率（分子）の構造'!J$51</f>
        <v>9815</v>
      </c>
      <c r="H57" s="172"/>
      <c r="I57" s="172"/>
      <c r="J57" s="172">
        <f>'将来負担比率（分子）の構造'!K$51</f>
        <v>5118</v>
      </c>
      <c r="K57" s="172"/>
      <c r="L57" s="172"/>
      <c r="M57" s="172">
        <f>'将来負担比率（分子）の構造'!L$51</f>
        <v>4769</v>
      </c>
      <c r="N57" s="172"/>
      <c r="O57" s="172"/>
      <c r="P57" s="172">
        <f>'将来負担比率（分子）の構造'!M$51</f>
        <v>5852</v>
      </c>
    </row>
    <row r="58" spans="1:16">
      <c r="A58" s="172" t="s">
        <v>41</v>
      </c>
      <c r="B58" s="172"/>
      <c r="C58" s="172"/>
      <c r="D58" s="172">
        <f>'将来負担比率（分子）の構造'!I$50</f>
        <v>22939</v>
      </c>
      <c r="E58" s="172"/>
      <c r="F58" s="172"/>
      <c r="G58" s="172">
        <f>'将来負担比率（分子）の構造'!J$50</f>
        <v>22361</v>
      </c>
      <c r="H58" s="172"/>
      <c r="I58" s="172"/>
      <c r="J58" s="172">
        <f>'将来負担比率（分子）の構造'!K$50</f>
        <v>22598</v>
      </c>
      <c r="K58" s="172"/>
      <c r="L58" s="172"/>
      <c r="M58" s="172">
        <f>'将来負担比率（分子）の構造'!L$50</f>
        <v>23019</v>
      </c>
      <c r="N58" s="172"/>
      <c r="O58" s="172"/>
      <c r="P58" s="172">
        <f>'将来負担比率（分子）の構造'!M$50</f>
        <v>25110</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5321</v>
      </c>
      <c r="C62" s="172"/>
      <c r="D62" s="172"/>
      <c r="E62" s="172">
        <f>'将来負担比率（分子）の構造'!J$45</f>
        <v>5453</v>
      </c>
      <c r="F62" s="172"/>
      <c r="G62" s="172"/>
      <c r="H62" s="172">
        <f>'将来負担比率（分子）の構造'!K$45</f>
        <v>5164</v>
      </c>
      <c r="I62" s="172"/>
      <c r="J62" s="172"/>
      <c r="K62" s="172">
        <f>'将来負担比率（分子）の構造'!L$45</f>
        <v>5213</v>
      </c>
      <c r="L62" s="172"/>
      <c r="M62" s="172"/>
      <c r="N62" s="172">
        <f>'将来負担比率（分子）の構造'!M$45</f>
        <v>5124</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10237</v>
      </c>
      <c r="C64" s="172"/>
      <c r="D64" s="172"/>
      <c r="E64" s="172">
        <f>'将来負担比率（分子）の構造'!J$43</f>
        <v>10605</v>
      </c>
      <c r="F64" s="172"/>
      <c r="G64" s="172"/>
      <c r="H64" s="172">
        <f>'将来負担比率（分子）の構造'!K$43</f>
        <v>9755</v>
      </c>
      <c r="I64" s="172"/>
      <c r="J64" s="172"/>
      <c r="K64" s="172">
        <f>'将来負担比率（分子）の構造'!L$43</f>
        <v>9199</v>
      </c>
      <c r="L64" s="172"/>
      <c r="M64" s="172"/>
      <c r="N64" s="172">
        <f>'将来負担比率（分子）の構造'!M$43</f>
        <v>7575</v>
      </c>
      <c r="O64" s="172"/>
      <c r="P64" s="172"/>
    </row>
    <row r="65" spans="1:16">
      <c r="A65" s="172" t="s">
        <v>32</v>
      </c>
      <c r="B65" s="172">
        <f>'将来負担比率（分子）の構造'!I$42</f>
        <v>78</v>
      </c>
      <c r="C65" s="172"/>
      <c r="D65" s="172"/>
      <c r="E65" s="172">
        <f>'将来負担比率（分子）の構造'!J$42</f>
        <v>66</v>
      </c>
      <c r="F65" s="172"/>
      <c r="G65" s="172"/>
      <c r="H65" s="172">
        <f>'将来負担比率（分子）の構造'!K$42</f>
        <v>53</v>
      </c>
      <c r="I65" s="172"/>
      <c r="J65" s="172"/>
      <c r="K65" s="172">
        <f>'将来負担比率（分子）の構造'!L$42</f>
        <v>40</v>
      </c>
      <c r="L65" s="172"/>
      <c r="M65" s="172"/>
      <c r="N65" s="172">
        <f>'将来負担比率（分子）の構造'!M$42</f>
        <v>27</v>
      </c>
      <c r="O65" s="172"/>
      <c r="P65" s="172"/>
    </row>
    <row r="66" spans="1:16">
      <c r="A66" s="172" t="s">
        <v>31</v>
      </c>
      <c r="B66" s="172">
        <f>'将来負担比率（分子）の構造'!I$41</f>
        <v>33385</v>
      </c>
      <c r="C66" s="172"/>
      <c r="D66" s="172"/>
      <c r="E66" s="172">
        <f>'将来負担比率（分子）の構造'!J$41</f>
        <v>32757</v>
      </c>
      <c r="F66" s="172"/>
      <c r="G66" s="172"/>
      <c r="H66" s="172">
        <f>'将来負担比率（分子）の構造'!K$41</f>
        <v>32570</v>
      </c>
      <c r="I66" s="172"/>
      <c r="J66" s="172"/>
      <c r="K66" s="172">
        <f>'将来負担比率（分子）の構造'!L$41</f>
        <v>33482</v>
      </c>
      <c r="L66" s="172"/>
      <c r="M66" s="172"/>
      <c r="N66" s="172">
        <f>'将来負担比率（分子）の構造'!M$41</f>
        <v>34024</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5151</v>
      </c>
      <c r="C72" s="176">
        <f>基金残高に係る経年分析!G55</f>
        <v>5010</v>
      </c>
      <c r="D72" s="176">
        <f>基金残高に係る経年分析!H55</f>
        <v>5808</v>
      </c>
    </row>
    <row r="73" spans="1:16">
      <c r="A73" s="175" t="s">
        <v>78</v>
      </c>
      <c r="B73" s="176">
        <f>基金残高に係る経年分析!F56</f>
        <v>4537</v>
      </c>
      <c r="C73" s="176">
        <f>基金残高に係る経年分析!G56</f>
        <v>4206</v>
      </c>
      <c r="D73" s="176">
        <f>基金残高に係る経年分析!H56</f>
        <v>3976</v>
      </c>
    </row>
    <row r="74" spans="1:16">
      <c r="A74" s="175" t="s">
        <v>79</v>
      </c>
      <c r="B74" s="176">
        <f>基金残高に係る経年分析!F57</f>
        <v>10498</v>
      </c>
      <c r="C74" s="176">
        <f>基金残高に係る経年分析!G57</f>
        <v>11008</v>
      </c>
      <c r="D74" s="176">
        <f>基金残高に係る経年分析!H57</f>
        <v>11452</v>
      </c>
    </row>
  </sheetData>
  <sheetProtection algorithmName="SHA-512" hashValue="h59ReGispuHSqMbBfABibgk2FZRIG66u6NKykq6K/F69NyahJSjLubRT0rMOCDz14FzCqtIbSZX+lQaTHsfoyQ==" saltValue="hxn7O13G5P/nTtgPxVyQ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2" t="s">
        <v>215</v>
      </c>
      <c r="DI1" s="603"/>
      <c r="DJ1" s="603"/>
      <c r="DK1" s="603"/>
      <c r="DL1" s="603"/>
      <c r="DM1" s="603"/>
      <c r="DN1" s="604"/>
      <c r="DO1" s="212"/>
      <c r="DP1" s="602" t="s">
        <v>216</v>
      </c>
      <c r="DQ1" s="603"/>
      <c r="DR1" s="603"/>
      <c r="DS1" s="603"/>
      <c r="DT1" s="603"/>
      <c r="DU1" s="603"/>
      <c r="DV1" s="603"/>
      <c r="DW1" s="603"/>
      <c r="DX1" s="603"/>
      <c r="DY1" s="603"/>
      <c r="DZ1" s="603"/>
      <c r="EA1" s="603"/>
      <c r="EB1" s="603"/>
      <c r="EC1" s="60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05" t="s">
        <v>218</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219</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8" t="s">
        <v>220</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c r="B4" s="605" t="s">
        <v>1</v>
      </c>
      <c r="C4" s="606"/>
      <c r="D4" s="606"/>
      <c r="E4" s="606"/>
      <c r="F4" s="606"/>
      <c r="G4" s="606"/>
      <c r="H4" s="606"/>
      <c r="I4" s="606"/>
      <c r="J4" s="606"/>
      <c r="K4" s="606"/>
      <c r="L4" s="606"/>
      <c r="M4" s="606"/>
      <c r="N4" s="606"/>
      <c r="O4" s="606"/>
      <c r="P4" s="606"/>
      <c r="Q4" s="607"/>
      <c r="R4" s="605" t="s">
        <v>221</v>
      </c>
      <c r="S4" s="606"/>
      <c r="T4" s="606"/>
      <c r="U4" s="606"/>
      <c r="V4" s="606"/>
      <c r="W4" s="606"/>
      <c r="X4" s="606"/>
      <c r="Y4" s="607"/>
      <c r="Z4" s="605" t="s">
        <v>222</v>
      </c>
      <c r="AA4" s="606"/>
      <c r="AB4" s="606"/>
      <c r="AC4" s="607"/>
      <c r="AD4" s="605" t="s">
        <v>223</v>
      </c>
      <c r="AE4" s="606"/>
      <c r="AF4" s="606"/>
      <c r="AG4" s="606"/>
      <c r="AH4" s="606"/>
      <c r="AI4" s="606"/>
      <c r="AJ4" s="606"/>
      <c r="AK4" s="607"/>
      <c r="AL4" s="605" t="s">
        <v>222</v>
      </c>
      <c r="AM4" s="606"/>
      <c r="AN4" s="606"/>
      <c r="AO4" s="607"/>
      <c r="AP4" s="611" t="s">
        <v>224</v>
      </c>
      <c r="AQ4" s="611"/>
      <c r="AR4" s="611"/>
      <c r="AS4" s="611"/>
      <c r="AT4" s="611"/>
      <c r="AU4" s="611"/>
      <c r="AV4" s="611"/>
      <c r="AW4" s="611"/>
      <c r="AX4" s="611"/>
      <c r="AY4" s="611"/>
      <c r="AZ4" s="611"/>
      <c r="BA4" s="611"/>
      <c r="BB4" s="611"/>
      <c r="BC4" s="611"/>
      <c r="BD4" s="611"/>
      <c r="BE4" s="611"/>
      <c r="BF4" s="611"/>
      <c r="BG4" s="611" t="s">
        <v>225</v>
      </c>
      <c r="BH4" s="611"/>
      <c r="BI4" s="611"/>
      <c r="BJ4" s="611"/>
      <c r="BK4" s="611"/>
      <c r="BL4" s="611"/>
      <c r="BM4" s="611"/>
      <c r="BN4" s="611"/>
      <c r="BO4" s="611" t="s">
        <v>222</v>
      </c>
      <c r="BP4" s="611"/>
      <c r="BQ4" s="611"/>
      <c r="BR4" s="611"/>
      <c r="BS4" s="611" t="s">
        <v>226</v>
      </c>
      <c r="BT4" s="611"/>
      <c r="BU4" s="611"/>
      <c r="BV4" s="611"/>
      <c r="BW4" s="611"/>
      <c r="BX4" s="611"/>
      <c r="BY4" s="611"/>
      <c r="BZ4" s="611"/>
      <c r="CA4" s="611"/>
      <c r="CB4" s="611"/>
      <c r="CD4" s="608" t="s">
        <v>227</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s="216" customFormat="1" ht="11.25" customHeight="1">
      <c r="B5" s="612" t="s">
        <v>228</v>
      </c>
      <c r="C5" s="613"/>
      <c r="D5" s="613"/>
      <c r="E5" s="613"/>
      <c r="F5" s="613"/>
      <c r="G5" s="613"/>
      <c r="H5" s="613"/>
      <c r="I5" s="613"/>
      <c r="J5" s="613"/>
      <c r="K5" s="613"/>
      <c r="L5" s="613"/>
      <c r="M5" s="613"/>
      <c r="N5" s="613"/>
      <c r="O5" s="613"/>
      <c r="P5" s="613"/>
      <c r="Q5" s="614"/>
      <c r="R5" s="615">
        <v>14903981</v>
      </c>
      <c r="S5" s="616"/>
      <c r="T5" s="616"/>
      <c r="U5" s="616"/>
      <c r="V5" s="616"/>
      <c r="W5" s="616"/>
      <c r="X5" s="616"/>
      <c r="Y5" s="617"/>
      <c r="Z5" s="618">
        <v>29.8</v>
      </c>
      <c r="AA5" s="618"/>
      <c r="AB5" s="618"/>
      <c r="AC5" s="618"/>
      <c r="AD5" s="619">
        <v>13845197</v>
      </c>
      <c r="AE5" s="619"/>
      <c r="AF5" s="619"/>
      <c r="AG5" s="619"/>
      <c r="AH5" s="619"/>
      <c r="AI5" s="619"/>
      <c r="AJ5" s="619"/>
      <c r="AK5" s="619"/>
      <c r="AL5" s="620">
        <v>58.1</v>
      </c>
      <c r="AM5" s="621"/>
      <c r="AN5" s="621"/>
      <c r="AO5" s="622"/>
      <c r="AP5" s="612" t="s">
        <v>229</v>
      </c>
      <c r="AQ5" s="613"/>
      <c r="AR5" s="613"/>
      <c r="AS5" s="613"/>
      <c r="AT5" s="613"/>
      <c r="AU5" s="613"/>
      <c r="AV5" s="613"/>
      <c r="AW5" s="613"/>
      <c r="AX5" s="613"/>
      <c r="AY5" s="613"/>
      <c r="AZ5" s="613"/>
      <c r="BA5" s="613"/>
      <c r="BB5" s="613"/>
      <c r="BC5" s="613"/>
      <c r="BD5" s="613"/>
      <c r="BE5" s="613"/>
      <c r="BF5" s="614"/>
      <c r="BG5" s="626">
        <v>13838074</v>
      </c>
      <c r="BH5" s="627"/>
      <c r="BI5" s="627"/>
      <c r="BJ5" s="627"/>
      <c r="BK5" s="627"/>
      <c r="BL5" s="627"/>
      <c r="BM5" s="627"/>
      <c r="BN5" s="628"/>
      <c r="BO5" s="629">
        <v>92.8</v>
      </c>
      <c r="BP5" s="629"/>
      <c r="BQ5" s="629"/>
      <c r="BR5" s="629"/>
      <c r="BS5" s="630">
        <v>215198</v>
      </c>
      <c r="BT5" s="630"/>
      <c r="BU5" s="630"/>
      <c r="BV5" s="630"/>
      <c r="BW5" s="630"/>
      <c r="BX5" s="630"/>
      <c r="BY5" s="630"/>
      <c r="BZ5" s="630"/>
      <c r="CA5" s="630"/>
      <c r="CB5" s="634"/>
      <c r="CD5" s="608" t="s">
        <v>224</v>
      </c>
      <c r="CE5" s="609"/>
      <c r="CF5" s="609"/>
      <c r="CG5" s="609"/>
      <c r="CH5" s="609"/>
      <c r="CI5" s="609"/>
      <c r="CJ5" s="609"/>
      <c r="CK5" s="609"/>
      <c r="CL5" s="609"/>
      <c r="CM5" s="609"/>
      <c r="CN5" s="609"/>
      <c r="CO5" s="609"/>
      <c r="CP5" s="609"/>
      <c r="CQ5" s="610"/>
      <c r="CR5" s="608" t="s">
        <v>230</v>
      </c>
      <c r="CS5" s="609"/>
      <c r="CT5" s="609"/>
      <c r="CU5" s="609"/>
      <c r="CV5" s="609"/>
      <c r="CW5" s="609"/>
      <c r="CX5" s="609"/>
      <c r="CY5" s="610"/>
      <c r="CZ5" s="608" t="s">
        <v>222</v>
      </c>
      <c r="DA5" s="609"/>
      <c r="DB5" s="609"/>
      <c r="DC5" s="610"/>
      <c r="DD5" s="608" t="s">
        <v>231</v>
      </c>
      <c r="DE5" s="609"/>
      <c r="DF5" s="609"/>
      <c r="DG5" s="609"/>
      <c r="DH5" s="609"/>
      <c r="DI5" s="609"/>
      <c r="DJ5" s="609"/>
      <c r="DK5" s="609"/>
      <c r="DL5" s="609"/>
      <c r="DM5" s="609"/>
      <c r="DN5" s="609"/>
      <c r="DO5" s="609"/>
      <c r="DP5" s="610"/>
      <c r="DQ5" s="608" t="s">
        <v>232</v>
      </c>
      <c r="DR5" s="609"/>
      <c r="DS5" s="609"/>
      <c r="DT5" s="609"/>
      <c r="DU5" s="609"/>
      <c r="DV5" s="609"/>
      <c r="DW5" s="609"/>
      <c r="DX5" s="609"/>
      <c r="DY5" s="609"/>
      <c r="DZ5" s="609"/>
      <c r="EA5" s="609"/>
      <c r="EB5" s="609"/>
      <c r="EC5" s="610"/>
    </row>
    <row r="6" spans="2:143" ht="11.25" customHeight="1">
      <c r="B6" s="623" t="s">
        <v>233</v>
      </c>
      <c r="C6" s="624"/>
      <c r="D6" s="624"/>
      <c r="E6" s="624"/>
      <c r="F6" s="624"/>
      <c r="G6" s="624"/>
      <c r="H6" s="624"/>
      <c r="I6" s="624"/>
      <c r="J6" s="624"/>
      <c r="K6" s="624"/>
      <c r="L6" s="624"/>
      <c r="M6" s="624"/>
      <c r="N6" s="624"/>
      <c r="O6" s="624"/>
      <c r="P6" s="624"/>
      <c r="Q6" s="625"/>
      <c r="R6" s="626">
        <v>300764</v>
      </c>
      <c r="S6" s="627"/>
      <c r="T6" s="627"/>
      <c r="U6" s="627"/>
      <c r="V6" s="627"/>
      <c r="W6" s="627"/>
      <c r="X6" s="627"/>
      <c r="Y6" s="628"/>
      <c r="Z6" s="629">
        <v>0.6</v>
      </c>
      <c r="AA6" s="629"/>
      <c r="AB6" s="629"/>
      <c r="AC6" s="629"/>
      <c r="AD6" s="630">
        <v>300764</v>
      </c>
      <c r="AE6" s="630"/>
      <c r="AF6" s="630"/>
      <c r="AG6" s="630"/>
      <c r="AH6" s="630"/>
      <c r="AI6" s="630"/>
      <c r="AJ6" s="630"/>
      <c r="AK6" s="630"/>
      <c r="AL6" s="631">
        <v>1.3</v>
      </c>
      <c r="AM6" s="632"/>
      <c r="AN6" s="632"/>
      <c r="AO6" s="633"/>
      <c r="AP6" s="623" t="s">
        <v>234</v>
      </c>
      <c r="AQ6" s="624"/>
      <c r="AR6" s="624"/>
      <c r="AS6" s="624"/>
      <c r="AT6" s="624"/>
      <c r="AU6" s="624"/>
      <c r="AV6" s="624"/>
      <c r="AW6" s="624"/>
      <c r="AX6" s="624"/>
      <c r="AY6" s="624"/>
      <c r="AZ6" s="624"/>
      <c r="BA6" s="624"/>
      <c r="BB6" s="624"/>
      <c r="BC6" s="624"/>
      <c r="BD6" s="624"/>
      <c r="BE6" s="624"/>
      <c r="BF6" s="625"/>
      <c r="BG6" s="626">
        <v>13838074</v>
      </c>
      <c r="BH6" s="627"/>
      <c r="BI6" s="627"/>
      <c r="BJ6" s="627"/>
      <c r="BK6" s="627"/>
      <c r="BL6" s="627"/>
      <c r="BM6" s="627"/>
      <c r="BN6" s="628"/>
      <c r="BO6" s="629">
        <v>92.8</v>
      </c>
      <c r="BP6" s="629"/>
      <c r="BQ6" s="629"/>
      <c r="BR6" s="629"/>
      <c r="BS6" s="630">
        <v>215198</v>
      </c>
      <c r="BT6" s="630"/>
      <c r="BU6" s="630"/>
      <c r="BV6" s="630"/>
      <c r="BW6" s="630"/>
      <c r="BX6" s="630"/>
      <c r="BY6" s="630"/>
      <c r="BZ6" s="630"/>
      <c r="CA6" s="630"/>
      <c r="CB6" s="634"/>
      <c r="CD6" s="637" t="s">
        <v>235</v>
      </c>
      <c r="CE6" s="638"/>
      <c r="CF6" s="638"/>
      <c r="CG6" s="638"/>
      <c r="CH6" s="638"/>
      <c r="CI6" s="638"/>
      <c r="CJ6" s="638"/>
      <c r="CK6" s="638"/>
      <c r="CL6" s="638"/>
      <c r="CM6" s="638"/>
      <c r="CN6" s="638"/>
      <c r="CO6" s="638"/>
      <c r="CP6" s="638"/>
      <c r="CQ6" s="639"/>
      <c r="CR6" s="626">
        <v>277203</v>
      </c>
      <c r="CS6" s="627"/>
      <c r="CT6" s="627"/>
      <c r="CU6" s="627"/>
      <c r="CV6" s="627"/>
      <c r="CW6" s="627"/>
      <c r="CX6" s="627"/>
      <c r="CY6" s="628"/>
      <c r="CZ6" s="620">
        <v>0.6</v>
      </c>
      <c r="DA6" s="621"/>
      <c r="DB6" s="621"/>
      <c r="DC6" s="640"/>
      <c r="DD6" s="635" t="s">
        <v>236</v>
      </c>
      <c r="DE6" s="627"/>
      <c r="DF6" s="627"/>
      <c r="DG6" s="627"/>
      <c r="DH6" s="627"/>
      <c r="DI6" s="627"/>
      <c r="DJ6" s="627"/>
      <c r="DK6" s="627"/>
      <c r="DL6" s="627"/>
      <c r="DM6" s="627"/>
      <c r="DN6" s="627"/>
      <c r="DO6" s="627"/>
      <c r="DP6" s="628"/>
      <c r="DQ6" s="635">
        <v>276847</v>
      </c>
      <c r="DR6" s="627"/>
      <c r="DS6" s="627"/>
      <c r="DT6" s="627"/>
      <c r="DU6" s="627"/>
      <c r="DV6" s="627"/>
      <c r="DW6" s="627"/>
      <c r="DX6" s="627"/>
      <c r="DY6" s="627"/>
      <c r="DZ6" s="627"/>
      <c r="EA6" s="627"/>
      <c r="EB6" s="627"/>
      <c r="EC6" s="636"/>
    </row>
    <row r="7" spans="2:143" ht="11.25" customHeight="1">
      <c r="B7" s="623" t="s">
        <v>237</v>
      </c>
      <c r="C7" s="624"/>
      <c r="D7" s="624"/>
      <c r="E7" s="624"/>
      <c r="F7" s="624"/>
      <c r="G7" s="624"/>
      <c r="H7" s="624"/>
      <c r="I7" s="624"/>
      <c r="J7" s="624"/>
      <c r="K7" s="624"/>
      <c r="L7" s="624"/>
      <c r="M7" s="624"/>
      <c r="N7" s="624"/>
      <c r="O7" s="624"/>
      <c r="P7" s="624"/>
      <c r="Q7" s="625"/>
      <c r="R7" s="626">
        <v>11679</v>
      </c>
      <c r="S7" s="627"/>
      <c r="T7" s="627"/>
      <c r="U7" s="627"/>
      <c r="V7" s="627"/>
      <c r="W7" s="627"/>
      <c r="X7" s="627"/>
      <c r="Y7" s="628"/>
      <c r="Z7" s="629">
        <v>0</v>
      </c>
      <c r="AA7" s="629"/>
      <c r="AB7" s="629"/>
      <c r="AC7" s="629"/>
      <c r="AD7" s="630">
        <v>11679</v>
      </c>
      <c r="AE7" s="630"/>
      <c r="AF7" s="630"/>
      <c r="AG7" s="630"/>
      <c r="AH7" s="630"/>
      <c r="AI7" s="630"/>
      <c r="AJ7" s="630"/>
      <c r="AK7" s="630"/>
      <c r="AL7" s="631">
        <v>0</v>
      </c>
      <c r="AM7" s="632"/>
      <c r="AN7" s="632"/>
      <c r="AO7" s="633"/>
      <c r="AP7" s="623" t="s">
        <v>238</v>
      </c>
      <c r="AQ7" s="624"/>
      <c r="AR7" s="624"/>
      <c r="AS7" s="624"/>
      <c r="AT7" s="624"/>
      <c r="AU7" s="624"/>
      <c r="AV7" s="624"/>
      <c r="AW7" s="624"/>
      <c r="AX7" s="624"/>
      <c r="AY7" s="624"/>
      <c r="AZ7" s="624"/>
      <c r="BA7" s="624"/>
      <c r="BB7" s="624"/>
      <c r="BC7" s="624"/>
      <c r="BD7" s="624"/>
      <c r="BE7" s="624"/>
      <c r="BF7" s="625"/>
      <c r="BG7" s="626">
        <v>7246137</v>
      </c>
      <c r="BH7" s="627"/>
      <c r="BI7" s="627"/>
      <c r="BJ7" s="627"/>
      <c r="BK7" s="627"/>
      <c r="BL7" s="627"/>
      <c r="BM7" s="627"/>
      <c r="BN7" s="628"/>
      <c r="BO7" s="629">
        <v>48.6</v>
      </c>
      <c r="BP7" s="629"/>
      <c r="BQ7" s="629"/>
      <c r="BR7" s="629"/>
      <c r="BS7" s="630">
        <v>215198</v>
      </c>
      <c r="BT7" s="630"/>
      <c r="BU7" s="630"/>
      <c r="BV7" s="630"/>
      <c r="BW7" s="630"/>
      <c r="BX7" s="630"/>
      <c r="BY7" s="630"/>
      <c r="BZ7" s="630"/>
      <c r="CA7" s="630"/>
      <c r="CB7" s="634"/>
      <c r="CD7" s="641" t="s">
        <v>239</v>
      </c>
      <c r="CE7" s="642"/>
      <c r="CF7" s="642"/>
      <c r="CG7" s="642"/>
      <c r="CH7" s="642"/>
      <c r="CI7" s="642"/>
      <c r="CJ7" s="642"/>
      <c r="CK7" s="642"/>
      <c r="CL7" s="642"/>
      <c r="CM7" s="642"/>
      <c r="CN7" s="642"/>
      <c r="CO7" s="642"/>
      <c r="CP7" s="642"/>
      <c r="CQ7" s="643"/>
      <c r="CR7" s="626">
        <v>4449763</v>
      </c>
      <c r="CS7" s="627"/>
      <c r="CT7" s="627"/>
      <c r="CU7" s="627"/>
      <c r="CV7" s="627"/>
      <c r="CW7" s="627"/>
      <c r="CX7" s="627"/>
      <c r="CY7" s="628"/>
      <c r="CZ7" s="629">
        <v>10</v>
      </c>
      <c r="DA7" s="629"/>
      <c r="DB7" s="629"/>
      <c r="DC7" s="629"/>
      <c r="DD7" s="635">
        <v>103179</v>
      </c>
      <c r="DE7" s="627"/>
      <c r="DF7" s="627"/>
      <c r="DG7" s="627"/>
      <c r="DH7" s="627"/>
      <c r="DI7" s="627"/>
      <c r="DJ7" s="627"/>
      <c r="DK7" s="627"/>
      <c r="DL7" s="627"/>
      <c r="DM7" s="627"/>
      <c r="DN7" s="627"/>
      <c r="DO7" s="627"/>
      <c r="DP7" s="628"/>
      <c r="DQ7" s="635">
        <v>3897185</v>
      </c>
      <c r="DR7" s="627"/>
      <c r="DS7" s="627"/>
      <c r="DT7" s="627"/>
      <c r="DU7" s="627"/>
      <c r="DV7" s="627"/>
      <c r="DW7" s="627"/>
      <c r="DX7" s="627"/>
      <c r="DY7" s="627"/>
      <c r="DZ7" s="627"/>
      <c r="EA7" s="627"/>
      <c r="EB7" s="627"/>
      <c r="EC7" s="636"/>
    </row>
    <row r="8" spans="2:143" ht="11.25" customHeight="1">
      <c r="B8" s="623" t="s">
        <v>240</v>
      </c>
      <c r="C8" s="624"/>
      <c r="D8" s="624"/>
      <c r="E8" s="624"/>
      <c r="F8" s="624"/>
      <c r="G8" s="624"/>
      <c r="H8" s="624"/>
      <c r="I8" s="624"/>
      <c r="J8" s="624"/>
      <c r="K8" s="624"/>
      <c r="L8" s="624"/>
      <c r="M8" s="624"/>
      <c r="N8" s="624"/>
      <c r="O8" s="624"/>
      <c r="P8" s="624"/>
      <c r="Q8" s="625"/>
      <c r="R8" s="626">
        <v>97813</v>
      </c>
      <c r="S8" s="627"/>
      <c r="T8" s="627"/>
      <c r="U8" s="627"/>
      <c r="V8" s="627"/>
      <c r="W8" s="627"/>
      <c r="X8" s="627"/>
      <c r="Y8" s="628"/>
      <c r="Z8" s="629">
        <v>0.2</v>
      </c>
      <c r="AA8" s="629"/>
      <c r="AB8" s="629"/>
      <c r="AC8" s="629"/>
      <c r="AD8" s="630">
        <v>97813</v>
      </c>
      <c r="AE8" s="630"/>
      <c r="AF8" s="630"/>
      <c r="AG8" s="630"/>
      <c r="AH8" s="630"/>
      <c r="AI8" s="630"/>
      <c r="AJ8" s="630"/>
      <c r="AK8" s="630"/>
      <c r="AL8" s="631">
        <v>0.4</v>
      </c>
      <c r="AM8" s="632"/>
      <c r="AN8" s="632"/>
      <c r="AO8" s="633"/>
      <c r="AP8" s="623" t="s">
        <v>241</v>
      </c>
      <c r="AQ8" s="624"/>
      <c r="AR8" s="624"/>
      <c r="AS8" s="624"/>
      <c r="AT8" s="624"/>
      <c r="AU8" s="624"/>
      <c r="AV8" s="624"/>
      <c r="AW8" s="624"/>
      <c r="AX8" s="624"/>
      <c r="AY8" s="624"/>
      <c r="AZ8" s="624"/>
      <c r="BA8" s="624"/>
      <c r="BB8" s="624"/>
      <c r="BC8" s="624"/>
      <c r="BD8" s="624"/>
      <c r="BE8" s="624"/>
      <c r="BF8" s="625"/>
      <c r="BG8" s="626">
        <v>198407</v>
      </c>
      <c r="BH8" s="627"/>
      <c r="BI8" s="627"/>
      <c r="BJ8" s="627"/>
      <c r="BK8" s="627"/>
      <c r="BL8" s="627"/>
      <c r="BM8" s="627"/>
      <c r="BN8" s="628"/>
      <c r="BO8" s="629">
        <v>1.3</v>
      </c>
      <c r="BP8" s="629"/>
      <c r="BQ8" s="629"/>
      <c r="BR8" s="629"/>
      <c r="BS8" s="630" t="s">
        <v>236</v>
      </c>
      <c r="BT8" s="630"/>
      <c r="BU8" s="630"/>
      <c r="BV8" s="630"/>
      <c r="BW8" s="630"/>
      <c r="BX8" s="630"/>
      <c r="BY8" s="630"/>
      <c r="BZ8" s="630"/>
      <c r="CA8" s="630"/>
      <c r="CB8" s="634"/>
      <c r="CD8" s="641" t="s">
        <v>242</v>
      </c>
      <c r="CE8" s="642"/>
      <c r="CF8" s="642"/>
      <c r="CG8" s="642"/>
      <c r="CH8" s="642"/>
      <c r="CI8" s="642"/>
      <c r="CJ8" s="642"/>
      <c r="CK8" s="642"/>
      <c r="CL8" s="642"/>
      <c r="CM8" s="642"/>
      <c r="CN8" s="642"/>
      <c r="CO8" s="642"/>
      <c r="CP8" s="642"/>
      <c r="CQ8" s="643"/>
      <c r="CR8" s="626">
        <v>16070210</v>
      </c>
      <c r="CS8" s="627"/>
      <c r="CT8" s="627"/>
      <c r="CU8" s="627"/>
      <c r="CV8" s="627"/>
      <c r="CW8" s="627"/>
      <c r="CX8" s="627"/>
      <c r="CY8" s="628"/>
      <c r="CZ8" s="629">
        <v>36.200000000000003</v>
      </c>
      <c r="DA8" s="629"/>
      <c r="DB8" s="629"/>
      <c r="DC8" s="629"/>
      <c r="DD8" s="635">
        <v>151643</v>
      </c>
      <c r="DE8" s="627"/>
      <c r="DF8" s="627"/>
      <c r="DG8" s="627"/>
      <c r="DH8" s="627"/>
      <c r="DI8" s="627"/>
      <c r="DJ8" s="627"/>
      <c r="DK8" s="627"/>
      <c r="DL8" s="627"/>
      <c r="DM8" s="627"/>
      <c r="DN8" s="627"/>
      <c r="DO8" s="627"/>
      <c r="DP8" s="628"/>
      <c r="DQ8" s="635">
        <v>7542804</v>
      </c>
      <c r="DR8" s="627"/>
      <c r="DS8" s="627"/>
      <c r="DT8" s="627"/>
      <c r="DU8" s="627"/>
      <c r="DV8" s="627"/>
      <c r="DW8" s="627"/>
      <c r="DX8" s="627"/>
      <c r="DY8" s="627"/>
      <c r="DZ8" s="627"/>
      <c r="EA8" s="627"/>
      <c r="EB8" s="627"/>
      <c r="EC8" s="636"/>
    </row>
    <row r="9" spans="2:143" ht="11.25" customHeight="1">
      <c r="B9" s="623" t="s">
        <v>243</v>
      </c>
      <c r="C9" s="624"/>
      <c r="D9" s="624"/>
      <c r="E9" s="624"/>
      <c r="F9" s="624"/>
      <c r="G9" s="624"/>
      <c r="H9" s="624"/>
      <c r="I9" s="624"/>
      <c r="J9" s="624"/>
      <c r="K9" s="624"/>
      <c r="L9" s="624"/>
      <c r="M9" s="624"/>
      <c r="N9" s="624"/>
      <c r="O9" s="624"/>
      <c r="P9" s="624"/>
      <c r="Q9" s="625"/>
      <c r="R9" s="626">
        <v>110702</v>
      </c>
      <c r="S9" s="627"/>
      <c r="T9" s="627"/>
      <c r="U9" s="627"/>
      <c r="V9" s="627"/>
      <c r="W9" s="627"/>
      <c r="X9" s="627"/>
      <c r="Y9" s="628"/>
      <c r="Z9" s="629">
        <v>0.2</v>
      </c>
      <c r="AA9" s="629"/>
      <c r="AB9" s="629"/>
      <c r="AC9" s="629"/>
      <c r="AD9" s="630">
        <v>110702</v>
      </c>
      <c r="AE9" s="630"/>
      <c r="AF9" s="630"/>
      <c r="AG9" s="630"/>
      <c r="AH9" s="630"/>
      <c r="AI9" s="630"/>
      <c r="AJ9" s="630"/>
      <c r="AK9" s="630"/>
      <c r="AL9" s="631">
        <v>0.5</v>
      </c>
      <c r="AM9" s="632"/>
      <c r="AN9" s="632"/>
      <c r="AO9" s="633"/>
      <c r="AP9" s="623" t="s">
        <v>244</v>
      </c>
      <c r="AQ9" s="624"/>
      <c r="AR9" s="624"/>
      <c r="AS9" s="624"/>
      <c r="AT9" s="624"/>
      <c r="AU9" s="624"/>
      <c r="AV9" s="624"/>
      <c r="AW9" s="624"/>
      <c r="AX9" s="624"/>
      <c r="AY9" s="624"/>
      <c r="AZ9" s="624"/>
      <c r="BA9" s="624"/>
      <c r="BB9" s="624"/>
      <c r="BC9" s="624"/>
      <c r="BD9" s="624"/>
      <c r="BE9" s="624"/>
      <c r="BF9" s="625"/>
      <c r="BG9" s="626">
        <v>5930069</v>
      </c>
      <c r="BH9" s="627"/>
      <c r="BI9" s="627"/>
      <c r="BJ9" s="627"/>
      <c r="BK9" s="627"/>
      <c r="BL9" s="627"/>
      <c r="BM9" s="627"/>
      <c r="BN9" s="628"/>
      <c r="BO9" s="629">
        <v>39.799999999999997</v>
      </c>
      <c r="BP9" s="629"/>
      <c r="BQ9" s="629"/>
      <c r="BR9" s="629"/>
      <c r="BS9" s="630" t="s">
        <v>236</v>
      </c>
      <c r="BT9" s="630"/>
      <c r="BU9" s="630"/>
      <c r="BV9" s="630"/>
      <c r="BW9" s="630"/>
      <c r="BX9" s="630"/>
      <c r="BY9" s="630"/>
      <c r="BZ9" s="630"/>
      <c r="CA9" s="630"/>
      <c r="CB9" s="634"/>
      <c r="CD9" s="641" t="s">
        <v>245</v>
      </c>
      <c r="CE9" s="642"/>
      <c r="CF9" s="642"/>
      <c r="CG9" s="642"/>
      <c r="CH9" s="642"/>
      <c r="CI9" s="642"/>
      <c r="CJ9" s="642"/>
      <c r="CK9" s="642"/>
      <c r="CL9" s="642"/>
      <c r="CM9" s="642"/>
      <c r="CN9" s="642"/>
      <c r="CO9" s="642"/>
      <c r="CP9" s="642"/>
      <c r="CQ9" s="643"/>
      <c r="CR9" s="626">
        <v>4218147</v>
      </c>
      <c r="CS9" s="627"/>
      <c r="CT9" s="627"/>
      <c r="CU9" s="627"/>
      <c r="CV9" s="627"/>
      <c r="CW9" s="627"/>
      <c r="CX9" s="627"/>
      <c r="CY9" s="628"/>
      <c r="CZ9" s="629">
        <v>9.5</v>
      </c>
      <c r="DA9" s="629"/>
      <c r="DB9" s="629"/>
      <c r="DC9" s="629"/>
      <c r="DD9" s="635">
        <v>117837</v>
      </c>
      <c r="DE9" s="627"/>
      <c r="DF9" s="627"/>
      <c r="DG9" s="627"/>
      <c r="DH9" s="627"/>
      <c r="DI9" s="627"/>
      <c r="DJ9" s="627"/>
      <c r="DK9" s="627"/>
      <c r="DL9" s="627"/>
      <c r="DM9" s="627"/>
      <c r="DN9" s="627"/>
      <c r="DO9" s="627"/>
      <c r="DP9" s="628"/>
      <c r="DQ9" s="635">
        <v>2518291</v>
      </c>
      <c r="DR9" s="627"/>
      <c r="DS9" s="627"/>
      <c r="DT9" s="627"/>
      <c r="DU9" s="627"/>
      <c r="DV9" s="627"/>
      <c r="DW9" s="627"/>
      <c r="DX9" s="627"/>
      <c r="DY9" s="627"/>
      <c r="DZ9" s="627"/>
      <c r="EA9" s="627"/>
      <c r="EB9" s="627"/>
      <c r="EC9" s="636"/>
    </row>
    <row r="10" spans="2:143" ht="11.25" customHeight="1">
      <c r="B10" s="623" t="s">
        <v>246</v>
      </c>
      <c r="C10" s="624"/>
      <c r="D10" s="624"/>
      <c r="E10" s="624"/>
      <c r="F10" s="624"/>
      <c r="G10" s="624"/>
      <c r="H10" s="624"/>
      <c r="I10" s="624"/>
      <c r="J10" s="624"/>
      <c r="K10" s="624"/>
      <c r="L10" s="624"/>
      <c r="M10" s="624"/>
      <c r="N10" s="624"/>
      <c r="O10" s="624"/>
      <c r="P10" s="624"/>
      <c r="Q10" s="625"/>
      <c r="R10" s="626" t="s">
        <v>236</v>
      </c>
      <c r="S10" s="627"/>
      <c r="T10" s="627"/>
      <c r="U10" s="627"/>
      <c r="V10" s="627"/>
      <c r="W10" s="627"/>
      <c r="X10" s="627"/>
      <c r="Y10" s="628"/>
      <c r="Z10" s="629" t="s">
        <v>236</v>
      </c>
      <c r="AA10" s="629"/>
      <c r="AB10" s="629"/>
      <c r="AC10" s="629"/>
      <c r="AD10" s="630" t="s">
        <v>236</v>
      </c>
      <c r="AE10" s="630"/>
      <c r="AF10" s="630"/>
      <c r="AG10" s="630"/>
      <c r="AH10" s="630"/>
      <c r="AI10" s="630"/>
      <c r="AJ10" s="630"/>
      <c r="AK10" s="630"/>
      <c r="AL10" s="631" t="s">
        <v>236</v>
      </c>
      <c r="AM10" s="632"/>
      <c r="AN10" s="632"/>
      <c r="AO10" s="633"/>
      <c r="AP10" s="623" t="s">
        <v>247</v>
      </c>
      <c r="AQ10" s="624"/>
      <c r="AR10" s="624"/>
      <c r="AS10" s="624"/>
      <c r="AT10" s="624"/>
      <c r="AU10" s="624"/>
      <c r="AV10" s="624"/>
      <c r="AW10" s="624"/>
      <c r="AX10" s="624"/>
      <c r="AY10" s="624"/>
      <c r="AZ10" s="624"/>
      <c r="BA10" s="624"/>
      <c r="BB10" s="624"/>
      <c r="BC10" s="624"/>
      <c r="BD10" s="624"/>
      <c r="BE10" s="624"/>
      <c r="BF10" s="625"/>
      <c r="BG10" s="626">
        <v>354748</v>
      </c>
      <c r="BH10" s="627"/>
      <c r="BI10" s="627"/>
      <c r="BJ10" s="627"/>
      <c r="BK10" s="627"/>
      <c r="BL10" s="627"/>
      <c r="BM10" s="627"/>
      <c r="BN10" s="628"/>
      <c r="BO10" s="629">
        <v>2.4</v>
      </c>
      <c r="BP10" s="629"/>
      <c r="BQ10" s="629"/>
      <c r="BR10" s="629"/>
      <c r="BS10" s="630" t="s">
        <v>236</v>
      </c>
      <c r="BT10" s="630"/>
      <c r="BU10" s="630"/>
      <c r="BV10" s="630"/>
      <c r="BW10" s="630"/>
      <c r="BX10" s="630"/>
      <c r="BY10" s="630"/>
      <c r="BZ10" s="630"/>
      <c r="CA10" s="630"/>
      <c r="CB10" s="634"/>
      <c r="CD10" s="641" t="s">
        <v>248</v>
      </c>
      <c r="CE10" s="642"/>
      <c r="CF10" s="642"/>
      <c r="CG10" s="642"/>
      <c r="CH10" s="642"/>
      <c r="CI10" s="642"/>
      <c r="CJ10" s="642"/>
      <c r="CK10" s="642"/>
      <c r="CL10" s="642"/>
      <c r="CM10" s="642"/>
      <c r="CN10" s="642"/>
      <c r="CO10" s="642"/>
      <c r="CP10" s="642"/>
      <c r="CQ10" s="643"/>
      <c r="CR10" s="626">
        <v>19557</v>
      </c>
      <c r="CS10" s="627"/>
      <c r="CT10" s="627"/>
      <c r="CU10" s="627"/>
      <c r="CV10" s="627"/>
      <c r="CW10" s="627"/>
      <c r="CX10" s="627"/>
      <c r="CY10" s="628"/>
      <c r="CZ10" s="629">
        <v>0</v>
      </c>
      <c r="DA10" s="629"/>
      <c r="DB10" s="629"/>
      <c r="DC10" s="629"/>
      <c r="DD10" s="635">
        <v>2695</v>
      </c>
      <c r="DE10" s="627"/>
      <c r="DF10" s="627"/>
      <c r="DG10" s="627"/>
      <c r="DH10" s="627"/>
      <c r="DI10" s="627"/>
      <c r="DJ10" s="627"/>
      <c r="DK10" s="627"/>
      <c r="DL10" s="627"/>
      <c r="DM10" s="627"/>
      <c r="DN10" s="627"/>
      <c r="DO10" s="627"/>
      <c r="DP10" s="628"/>
      <c r="DQ10" s="635">
        <v>14498</v>
      </c>
      <c r="DR10" s="627"/>
      <c r="DS10" s="627"/>
      <c r="DT10" s="627"/>
      <c r="DU10" s="627"/>
      <c r="DV10" s="627"/>
      <c r="DW10" s="627"/>
      <c r="DX10" s="627"/>
      <c r="DY10" s="627"/>
      <c r="DZ10" s="627"/>
      <c r="EA10" s="627"/>
      <c r="EB10" s="627"/>
      <c r="EC10" s="636"/>
    </row>
    <row r="11" spans="2:143" ht="11.25" customHeight="1">
      <c r="B11" s="623" t="s">
        <v>249</v>
      </c>
      <c r="C11" s="624"/>
      <c r="D11" s="624"/>
      <c r="E11" s="624"/>
      <c r="F11" s="624"/>
      <c r="G11" s="624"/>
      <c r="H11" s="624"/>
      <c r="I11" s="624"/>
      <c r="J11" s="624"/>
      <c r="K11" s="624"/>
      <c r="L11" s="624"/>
      <c r="M11" s="624"/>
      <c r="N11" s="624"/>
      <c r="O11" s="624"/>
      <c r="P11" s="624"/>
      <c r="Q11" s="625"/>
      <c r="R11" s="626">
        <v>2555516</v>
      </c>
      <c r="S11" s="627"/>
      <c r="T11" s="627"/>
      <c r="U11" s="627"/>
      <c r="V11" s="627"/>
      <c r="W11" s="627"/>
      <c r="X11" s="627"/>
      <c r="Y11" s="628"/>
      <c r="Z11" s="631">
        <v>5.0999999999999996</v>
      </c>
      <c r="AA11" s="632"/>
      <c r="AB11" s="632"/>
      <c r="AC11" s="644"/>
      <c r="AD11" s="635">
        <v>2555516</v>
      </c>
      <c r="AE11" s="627"/>
      <c r="AF11" s="627"/>
      <c r="AG11" s="627"/>
      <c r="AH11" s="627"/>
      <c r="AI11" s="627"/>
      <c r="AJ11" s="627"/>
      <c r="AK11" s="628"/>
      <c r="AL11" s="631">
        <v>10.7</v>
      </c>
      <c r="AM11" s="632"/>
      <c r="AN11" s="632"/>
      <c r="AO11" s="633"/>
      <c r="AP11" s="623" t="s">
        <v>250</v>
      </c>
      <c r="AQ11" s="624"/>
      <c r="AR11" s="624"/>
      <c r="AS11" s="624"/>
      <c r="AT11" s="624"/>
      <c r="AU11" s="624"/>
      <c r="AV11" s="624"/>
      <c r="AW11" s="624"/>
      <c r="AX11" s="624"/>
      <c r="AY11" s="624"/>
      <c r="AZ11" s="624"/>
      <c r="BA11" s="624"/>
      <c r="BB11" s="624"/>
      <c r="BC11" s="624"/>
      <c r="BD11" s="624"/>
      <c r="BE11" s="624"/>
      <c r="BF11" s="625"/>
      <c r="BG11" s="626">
        <v>762913</v>
      </c>
      <c r="BH11" s="627"/>
      <c r="BI11" s="627"/>
      <c r="BJ11" s="627"/>
      <c r="BK11" s="627"/>
      <c r="BL11" s="627"/>
      <c r="BM11" s="627"/>
      <c r="BN11" s="628"/>
      <c r="BO11" s="629">
        <v>5.0999999999999996</v>
      </c>
      <c r="BP11" s="629"/>
      <c r="BQ11" s="629"/>
      <c r="BR11" s="629"/>
      <c r="BS11" s="630">
        <v>215198</v>
      </c>
      <c r="BT11" s="630"/>
      <c r="BU11" s="630"/>
      <c r="BV11" s="630"/>
      <c r="BW11" s="630"/>
      <c r="BX11" s="630"/>
      <c r="BY11" s="630"/>
      <c r="BZ11" s="630"/>
      <c r="CA11" s="630"/>
      <c r="CB11" s="634"/>
      <c r="CD11" s="641" t="s">
        <v>251</v>
      </c>
      <c r="CE11" s="642"/>
      <c r="CF11" s="642"/>
      <c r="CG11" s="642"/>
      <c r="CH11" s="642"/>
      <c r="CI11" s="642"/>
      <c r="CJ11" s="642"/>
      <c r="CK11" s="642"/>
      <c r="CL11" s="642"/>
      <c r="CM11" s="642"/>
      <c r="CN11" s="642"/>
      <c r="CO11" s="642"/>
      <c r="CP11" s="642"/>
      <c r="CQ11" s="643"/>
      <c r="CR11" s="626">
        <v>243884</v>
      </c>
      <c r="CS11" s="627"/>
      <c r="CT11" s="627"/>
      <c r="CU11" s="627"/>
      <c r="CV11" s="627"/>
      <c r="CW11" s="627"/>
      <c r="CX11" s="627"/>
      <c r="CY11" s="628"/>
      <c r="CZ11" s="629">
        <v>0.5</v>
      </c>
      <c r="DA11" s="629"/>
      <c r="DB11" s="629"/>
      <c r="DC11" s="629"/>
      <c r="DD11" s="635">
        <v>49268</v>
      </c>
      <c r="DE11" s="627"/>
      <c r="DF11" s="627"/>
      <c r="DG11" s="627"/>
      <c r="DH11" s="627"/>
      <c r="DI11" s="627"/>
      <c r="DJ11" s="627"/>
      <c r="DK11" s="627"/>
      <c r="DL11" s="627"/>
      <c r="DM11" s="627"/>
      <c r="DN11" s="627"/>
      <c r="DO11" s="627"/>
      <c r="DP11" s="628"/>
      <c r="DQ11" s="635">
        <v>195300</v>
      </c>
      <c r="DR11" s="627"/>
      <c r="DS11" s="627"/>
      <c r="DT11" s="627"/>
      <c r="DU11" s="627"/>
      <c r="DV11" s="627"/>
      <c r="DW11" s="627"/>
      <c r="DX11" s="627"/>
      <c r="DY11" s="627"/>
      <c r="DZ11" s="627"/>
      <c r="EA11" s="627"/>
      <c r="EB11" s="627"/>
      <c r="EC11" s="636"/>
    </row>
    <row r="12" spans="2:143" ht="11.25" customHeight="1">
      <c r="B12" s="623" t="s">
        <v>252</v>
      </c>
      <c r="C12" s="624"/>
      <c r="D12" s="624"/>
      <c r="E12" s="624"/>
      <c r="F12" s="624"/>
      <c r="G12" s="624"/>
      <c r="H12" s="624"/>
      <c r="I12" s="624"/>
      <c r="J12" s="624"/>
      <c r="K12" s="624"/>
      <c r="L12" s="624"/>
      <c r="M12" s="624"/>
      <c r="N12" s="624"/>
      <c r="O12" s="624"/>
      <c r="P12" s="624"/>
      <c r="Q12" s="625"/>
      <c r="R12" s="626">
        <v>54602</v>
      </c>
      <c r="S12" s="627"/>
      <c r="T12" s="627"/>
      <c r="U12" s="627"/>
      <c r="V12" s="627"/>
      <c r="W12" s="627"/>
      <c r="X12" s="627"/>
      <c r="Y12" s="628"/>
      <c r="Z12" s="629">
        <v>0.1</v>
      </c>
      <c r="AA12" s="629"/>
      <c r="AB12" s="629"/>
      <c r="AC12" s="629"/>
      <c r="AD12" s="630">
        <v>54602</v>
      </c>
      <c r="AE12" s="630"/>
      <c r="AF12" s="630"/>
      <c r="AG12" s="630"/>
      <c r="AH12" s="630"/>
      <c r="AI12" s="630"/>
      <c r="AJ12" s="630"/>
      <c r="AK12" s="630"/>
      <c r="AL12" s="631">
        <v>0.2</v>
      </c>
      <c r="AM12" s="632"/>
      <c r="AN12" s="632"/>
      <c r="AO12" s="633"/>
      <c r="AP12" s="623" t="s">
        <v>253</v>
      </c>
      <c r="AQ12" s="624"/>
      <c r="AR12" s="624"/>
      <c r="AS12" s="624"/>
      <c r="AT12" s="624"/>
      <c r="AU12" s="624"/>
      <c r="AV12" s="624"/>
      <c r="AW12" s="624"/>
      <c r="AX12" s="624"/>
      <c r="AY12" s="624"/>
      <c r="AZ12" s="624"/>
      <c r="BA12" s="624"/>
      <c r="BB12" s="624"/>
      <c r="BC12" s="624"/>
      <c r="BD12" s="624"/>
      <c r="BE12" s="624"/>
      <c r="BF12" s="625"/>
      <c r="BG12" s="626">
        <v>5734436</v>
      </c>
      <c r="BH12" s="627"/>
      <c r="BI12" s="627"/>
      <c r="BJ12" s="627"/>
      <c r="BK12" s="627"/>
      <c r="BL12" s="627"/>
      <c r="BM12" s="627"/>
      <c r="BN12" s="628"/>
      <c r="BO12" s="629">
        <v>38.5</v>
      </c>
      <c r="BP12" s="629"/>
      <c r="BQ12" s="629"/>
      <c r="BR12" s="629"/>
      <c r="BS12" s="630" t="s">
        <v>236</v>
      </c>
      <c r="BT12" s="630"/>
      <c r="BU12" s="630"/>
      <c r="BV12" s="630"/>
      <c r="BW12" s="630"/>
      <c r="BX12" s="630"/>
      <c r="BY12" s="630"/>
      <c r="BZ12" s="630"/>
      <c r="CA12" s="630"/>
      <c r="CB12" s="634"/>
      <c r="CD12" s="641" t="s">
        <v>254</v>
      </c>
      <c r="CE12" s="642"/>
      <c r="CF12" s="642"/>
      <c r="CG12" s="642"/>
      <c r="CH12" s="642"/>
      <c r="CI12" s="642"/>
      <c r="CJ12" s="642"/>
      <c r="CK12" s="642"/>
      <c r="CL12" s="642"/>
      <c r="CM12" s="642"/>
      <c r="CN12" s="642"/>
      <c r="CO12" s="642"/>
      <c r="CP12" s="642"/>
      <c r="CQ12" s="643"/>
      <c r="CR12" s="626">
        <v>1271102</v>
      </c>
      <c r="CS12" s="627"/>
      <c r="CT12" s="627"/>
      <c r="CU12" s="627"/>
      <c r="CV12" s="627"/>
      <c r="CW12" s="627"/>
      <c r="CX12" s="627"/>
      <c r="CY12" s="628"/>
      <c r="CZ12" s="629">
        <v>2.9</v>
      </c>
      <c r="DA12" s="629"/>
      <c r="DB12" s="629"/>
      <c r="DC12" s="629"/>
      <c r="DD12" s="635">
        <v>45179</v>
      </c>
      <c r="DE12" s="627"/>
      <c r="DF12" s="627"/>
      <c r="DG12" s="627"/>
      <c r="DH12" s="627"/>
      <c r="DI12" s="627"/>
      <c r="DJ12" s="627"/>
      <c r="DK12" s="627"/>
      <c r="DL12" s="627"/>
      <c r="DM12" s="627"/>
      <c r="DN12" s="627"/>
      <c r="DO12" s="627"/>
      <c r="DP12" s="628"/>
      <c r="DQ12" s="635">
        <v>997674</v>
      </c>
      <c r="DR12" s="627"/>
      <c r="DS12" s="627"/>
      <c r="DT12" s="627"/>
      <c r="DU12" s="627"/>
      <c r="DV12" s="627"/>
      <c r="DW12" s="627"/>
      <c r="DX12" s="627"/>
      <c r="DY12" s="627"/>
      <c r="DZ12" s="627"/>
      <c r="EA12" s="627"/>
      <c r="EB12" s="627"/>
      <c r="EC12" s="636"/>
    </row>
    <row r="13" spans="2:143" ht="11.25" customHeight="1">
      <c r="B13" s="623" t="s">
        <v>255</v>
      </c>
      <c r="C13" s="624"/>
      <c r="D13" s="624"/>
      <c r="E13" s="624"/>
      <c r="F13" s="624"/>
      <c r="G13" s="624"/>
      <c r="H13" s="624"/>
      <c r="I13" s="624"/>
      <c r="J13" s="624"/>
      <c r="K13" s="624"/>
      <c r="L13" s="624"/>
      <c r="M13" s="624"/>
      <c r="N13" s="624"/>
      <c r="O13" s="624"/>
      <c r="P13" s="624"/>
      <c r="Q13" s="625"/>
      <c r="R13" s="626" t="s">
        <v>236</v>
      </c>
      <c r="S13" s="627"/>
      <c r="T13" s="627"/>
      <c r="U13" s="627"/>
      <c r="V13" s="627"/>
      <c r="W13" s="627"/>
      <c r="X13" s="627"/>
      <c r="Y13" s="628"/>
      <c r="Z13" s="629" t="s">
        <v>236</v>
      </c>
      <c r="AA13" s="629"/>
      <c r="AB13" s="629"/>
      <c r="AC13" s="629"/>
      <c r="AD13" s="630" t="s">
        <v>236</v>
      </c>
      <c r="AE13" s="630"/>
      <c r="AF13" s="630"/>
      <c r="AG13" s="630"/>
      <c r="AH13" s="630"/>
      <c r="AI13" s="630"/>
      <c r="AJ13" s="630"/>
      <c r="AK13" s="630"/>
      <c r="AL13" s="631" t="s">
        <v>236</v>
      </c>
      <c r="AM13" s="632"/>
      <c r="AN13" s="632"/>
      <c r="AO13" s="633"/>
      <c r="AP13" s="623" t="s">
        <v>256</v>
      </c>
      <c r="AQ13" s="624"/>
      <c r="AR13" s="624"/>
      <c r="AS13" s="624"/>
      <c r="AT13" s="624"/>
      <c r="AU13" s="624"/>
      <c r="AV13" s="624"/>
      <c r="AW13" s="624"/>
      <c r="AX13" s="624"/>
      <c r="AY13" s="624"/>
      <c r="AZ13" s="624"/>
      <c r="BA13" s="624"/>
      <c r="BB13" s="624"/>
      <c r="BC13" s="624"/>
      <c r="BD13" s="624"/>
      <c r="BE13" s="624"/>
      <c r="BF13" s="625"/>
      <c r="BG13" s="626">
        <v>5728293</v>
      </c>
      <c r="BH13" s="627"/>
      <c r="BI13" s="627"/>
      <c r="BJ13" s="627"/>
      <c r="BK13" s="627"/>
      <c r="BL13" s="627"/>
      <c r="BM13" s="627"/>
      <c r="BN13" s="628"/>
      <c r="BO13" s="629">
        <v>38.4</v>
      </c>
      <c r="BP13" s="629"/>
      <c r="BQ13" s="629"/>
      <c r="BR13" s="629"/>
      <c r="BS13" s="630" t="s">
        <v>236</v>
      </c>
      <c r="BT13" s="630"/>
      <c r="BU13" s="630"/>
      <c r="BV13" s="630"/>
      <c r="BW13" s="630"/>
      <c r="BX13" s="630"/>
      <c r="BY13" s="630"/>
      <c r="BZ13" s="630"/>
      <c r="CA13" s="630"/>
      <c r="CB13" s="634"/>
      <c r="CD13" s="641" t="s">
        <v>257</v>
      </c>
      <c r="CE13" s="642"/>
      <c r="CF13" s="642"/>
      <c r="CG13" s="642"/>
      <c r="CH13" s="642"/>
      <c r="CI13" s="642"/>
      <c r="CJ13" s="642"/>
      <c r="CK13" s="642"/>
      <c r="CL13" s="642"/>
      <c r="CM13" s="642"/>
      <c r="CN13" s="642"/>
      <c r="CO13" s="642"/>
      <c r="CP13" s="642"/>
      <c r="CQ13" s="643"/>
      <c r="CR13" s="626">
        <v>6410300</v>
      </c>
      <c r="CS13" s="627"/>
      <c r="CT13" s="627"/>
      <c r="CU13" s="627"/>
      <c r="CV13" s="627"/>
      <c r="CW13" s="627"/>
      <c r="CX13" s="627"/>
      <c r="CY13" s="628"/>
      <c r="CZ13" s="629">
        <v>14.4</v>
      </c>
      <c r="DA13" s="629"/>
      <c r="DB13" s="629"/>
      <c r="DC13" s="629"/>
      <c r="DD13" s="635">
        <v>4549987</v>
      </c>
      <c r="DE13" s="627"/>
      <c r="DF13" s="627"/>
      <c r="DG13" s="627"/>
      <c r="DH13" s="627"/>
      <c r="DI13" s="627"/>
      <c r="DJ13" s="627"/>
      <c r="DK13" s="627"/>
      <c r="DL13" s="627"/>
      <c r="DM13" s="627"/>
      <c r="DN13" s="627"/>
      <c r="DO13" s="627"/>
      <c r="DP13" s="628"/>
      <c r="DQ13" s="635">
        <v>2398555</v>
      </c>
      <c r="DR13" s="627"/>
      <c r="DS13" s="627"/>
      <c r="DT13" s="627"/>
      <c r="DU13" s="627"/>
      <c r="DV13" s="627"/>
      <c r="DW13" s="627"/>
      <c r="DX13" s="627"/>
      <c r="DY13" s="627"/>
      <c r="DZ13" s="627"/>
      <c r="EA13" s="627"/>
      <c r="EB13" s="627"/>
      <c r="EC13" s="636"/>
    </row>
    <row r="14" spans="2:143" ht="11.25" customHeight="1">
      <c r="B14" s="623" t="s">
        <v>258</v>
      </c>
      <c r="C14" s="624"/>
      <c r="D14" s="624"/>
      <c r="E14" s="624"/>
      <c r="F14" s="624"/>
      <c r="G14" s="624"/>
      <c r="H14" s="624"/>
      <c r="I14" s="624"/>
      <c r="J14" s="624"/>
      <c r="K14" s="624"/>
      <c r="L14" s="624"/>
      <c r="M14" s="624"/>
      <c r="N14" s="624"/>
      <c r="O14" s="624"/>
      <c r="P14" s="624"/>
      <c r="Q14" s="625"/>
      <c r="R14" s="626" t="s">
        <v>236</v>
      </c>
      <c r="S14" s="627"/>
      <c r="T14" s="627"/>
      <c r="U14" s="627"/>
      <c r="V14" s="627"/>
      <c r="W14" s="627"/>
      <c r="X14" s="627"/>
      <c r="Y14" s="628"/>
      <c r="Z14" s="629" t="s">
        <v>236</v>
      </c>
      <c r="AA14" s="629"/>
      <c r="AB14" s="629"/>
      <c r="AC14" s="629"/>
      <c r="AD14" s="630" t="s">
        <v>236</v>
      </c>
      <c r="AE14" s="630"/>
      <c r="AF14" s="630"/>
      <c r="AG14" s="630"/>
      <c r="AH14" s="630"/>
      <c r="AI14" s="630"/>
      <c r="AJ14" s="630"/>
      <c r="AK14" s="630"/>
      <c r="AL14" s="631" t="s">
        <v>236</v>
      </c>
      <c r="AM14" s="632"/>
      <c r="AN14" s="632"/>
      <c r="AO14" s="633"/>
      <c r="AP14" s="623" t="s">
        <v>259</v>
      </c>
      <c r="AQ14" s="624"/>
      <c r="AR14" s="624"/>
      <c r="AS14" s="624"/>
      <c r="AT14" s="624"/>
      <c r="AU14" s="624"/>
      <c r="AV14" s="624"/>
      <c r="AW14" s="624"/>
      <c r="AX14" s="624"/>
      <c r="AY14" s="624"/>
      <c r="AZ14" s="624"/>
      <c r="BA14" s="624"/>
      <c r="BB14" s="624"/>
      <c r="BC14" s="624"/>
      <c r="BD14" s="624"/>
      <c r="BE14" s="624"/>
      <c r="BF14" s="625"/>
      <c r="BG14" s="626">
        <v>288172</v>
      </c>
      <c r="BH14" s="627"/>
      <c r="BI14" s="627"/>
      <c r="BJ14" s="627"/>
      <c r="BK14" s="627"/>
      <c r="BL14" s="627"/>
      <c r="BM14" s="627"/>
      <c r="BN14" s="628"/>
      <c r="BO14" s="629">
        <v>1.9</v>
      </c>
      <c r="BP14" s="629"/>
      <c r="BQ14" s="629"/>
      <c r="BR14" s="629"/>
      <c r="BS14" s="630" t="s">
        <v>236</v>
      </c>
      <c r="BT14" s="630"/>
      <c r="BU14" s="630"/>
      <c r="BV14" s="630"/>
      <c r="BW14" s="630"/>
      <c r="BX14" s="630"/>
      <c r="BY14" s="630"/>
      <c r="BZ14" s="630"/>
      <c r="CA14" s="630"/>
      <c r="CB14" s="634"/>
      <c r="CD14" s="641" t="s">
        <v>260</v>
      </c>
      <c r="CE14" s="642"/>
      <c r="CF14" s="642"/>
      <c r="CG14" s="642"/>
      <c r="CH14" s="642"/>
      <c r="CI14" s="642"/>
      <c r="CJ14" s="642"/>
      <c r="CK14" s="642"/>
      <c r="CL14" s="642"/>
      <c r="CM14" s="642"/>
      <c r="CN14" s="642"/>
      <c r="CO14" s="642"/>
      <c r="CP14" s="642"/>
      <c r="CQ14" s="643"/>
      <c r="CR14" s="626">
        <v>1176694</v>
      </c>
      <c r="CS14" s="627"/>
      <c r="CT14" s="627"/>
      <c r="CU14" s="627"/>
      <c r="CV14" s="627"/>
      <c r="CW14" s="627"/>
      <c r="CX14" s="627"/>
      <c r="CY14" s="628"/>
      <c r="CZ14" s="629">
        <v>2.6</v>
      </c>
      <c r="DA14" s="629"/>
      <c r="DB14" s="629"/>
      <c r="DC14" s="629"/>
      <c r="DD14" s="635">
        <v>108438</v>
      </c>
      <c r="DE14" s="627"/>
      <c r="DF14" s="627"/>
      <c r="DG14" s="627"/>
      <c r="DH14" s="627"/>
      <c r="DI14" s="627"/>
      <c r="DJ14" s="627"/>
      <c r="DK14" s="627"/>
      <c r="DL14" s="627"/>
      <c r="DM14" s="627"/>
      <c r="DN14" s="627"/>
      <c r="DO14" s="627"/>
      <c r="DP14" s="628"/>
      <c r="DQ14" s="635">
        <v>1111870</v>
      </c>
      <c r="DR14" s="627"/>
      <c r="DS14" s="627"/>
      <c r="DT14" s="627"/>
      <c r="DU14" s="627"/>
      <c r="DV14" s="627"/>
      <c r="DW14" s="627"/>
      <c r="DX14" s="627"/>
      <c r="DY14" s="627"/>
      <c r="DZ14" s="627"/>
      <c r="EA14" s="627"/>
      <c r="EB14" s="627"/>
      <c r="EC14" s="636"/>
    </row>
    <row r="15" spans="2:143" ht="11.25" customHeight="1">
      <c r="B15" s="623" t="s">
        <v>261</v>
      </c>
      <c r="C15" s="624"/>
      <c r="D15" s="624"/>
      <c r="E15" s="624"/>
      <c r="F15" s="624"/>
      <c r="G15" s="624"/>
      <c r="H15" s="624"/>
      <c r="I15" s="624"/>
      <c r="J15" s="624"/>
      <c r="K15" s="624"/>
      <c r="L15" s="624"/>
      <c r="M15" s="624"/>
      <c r="N15" s="624"/>
      <c r="O15" s="624"/>
      <c r="P15" s="624"/>
      <c r="Q15" s="625"/>
      <c r="R15" s="626" t="s">
        <v>236</v>
      </c>
      <c r="S15" s="627"/>
      <c r="T15" s="627"/>
      <c r="U15" s="627"/>
      <c r="V15" s="627"/>
      <c r="W15" s="627"/>
      <c r="X15" s="627"/>
      <c r="Y15" s="628"/>
      <c r="Z15" s="629" t="s">
        <v>236</v>
      </c>
      <c r="AA15" s="629"/>
      <c r="AB15" s="629"/>
      <c r="AC15" s="629"/>
      <c r="AD15" s="630" t="s">
        <v>236</v>
      </c>
      <c r="AE15" s="630"/>
      <c r="AF15" s="630"/>
      <c r="AG15" s="630"/>
      <c r="AH15" s="630"/>
      <c r="AI15" s="630"/>
      <c r="AJ15" s="630"/>
      <c r="AK15" s="630"/>
      <c r="AL15" s="631" t="s">
        <v>236</v>
      </c>
      <c r="AM15" s="632"/>
      <c r="AN15" s="632"/>
      <c r="AO15" s="633"/>
      <c r="AP15" s="623" t="s">
        <v>262</v>
      </c>
      <c r="AQ15" s="624"/>
      <c r="AR15" s="624"/>
      <c r="AS15" s="624"/>
      <c r="AT15" s="624"/>
      <c r="AU15" s="624"/>
      <c r="AV15" s="624"/>
      <c r="AW15" s="624"/>
      <c r="AX15" s="624"/>
      <c r="AY15" s="624"/>
      <c r="AZ15" s="624"/>
      <c r="BA15" s="624"/>
      <c r="BB15" s="624"/>
      <c r="BC15" s="624"/>
      <c r="BD15" s="624"/>
      <c r="BE15" s="624"/>
      <c r="BF15" s="625"/>
      <c r="BG15" s="626">
        <v>569319</v>
      </c>
      <c r="BH15" s="627"/>
      <c r="BI15" s="627"/>
      <c r="BJ15" s="627"/>
      <c r="BK15" s="627"/>
      <c r="BL15" s="627"/>
      <c r="BM15" s="627"/>
      <c r="BN15" s="628"/>
      <c r="BO15" s="629">
        <v>3.8</v>
      </c>
      <c r="BP15" s="629"/>
      <c r="BQ15" s="629"/>
      <c r="BR15" s="629"/>
      <c r="BS15" s="630" t="s">
        <v>236</v>
      </c>
      <c r="BT15" s="630"/>
      <c r="BU15" s="630"/>
      <c r="BV15" s="630"/>
      <c r="BW15" s="630"/>
      <c r="BX15" s="630"/>
      <c r="BY15" s="630"/>
      <c r="BZ15" s="630"/>
      <c r="CA15" s="630"/>
      <c r="CB15" s="634"/>
      <c r="CD15" s="641" t="s">
        <v>263</v>
      </c>
      <c r="CE15" s="642"/>
      <c r="CF15" s="642"/>
      <c r="CG15" s="642"/>
      <c r="CH15" s="642"/>
      <c r="CI15" s="642"/>
      <c r="CJ15" s="642"/>
      <c r="CK15" s="642"/>
      <c r="CL15" s="642"/>
      <c r="CM15" s="642"/>
      <c r="CN15" s="642"/>
      <c r="CO15" s="642"/>
      <c r="CP15" s="642"/>
      <c r="CQ15" s="643"/>
      <c r="CR15" s="626">
        <v>6709637</v>
      </c>
      <c r="CS15" s="627"/>
      <c r="CT15" s="627"/>
      <c r="CU15" s="627"/>
      <c r="CV15" s="627"/>
      <c r="CW15" s="627"/>
      <c r="CX15" s="627"/>
      <c r="CY15" s="628"/>
      <c r="CZ15" s="629">
        <v>15.1</v>
      </c>
      <c r="DA15" s="629"/>
      <c r="DB15" s="629"/>
      <c r="DC15" s="629"/>
      <c r="DD15" s="635">
        <v>3482663</v>
      </c>
      <c r="DE15" s="627"/>
      <c r="DF15" s="627"/>
      <c r="DG15" s="627"/>
      <c r="DH15" s="627"/>
      <c r="DI15" s="627"/>
      <c r="DJ15" s="627"/>
      <c r="DK15" s="627"/>
      <c r="DL15" s="627"/>
      <c r="DM15" s="627"/>
      <c r="DN15" s="627"/>
      <c r="DO15" s="627"/>
      <c r="DP15" s="628"/>
      <c r="DQ15" s="635">
        <v>3607986</v>
      </c>
      <c r="DR15" s="627"/>
      <c r="DS15" s="627"/>
      <c r="DT15" s="627"/>
      <c r="DU15" s="627"/>
      <c r="DV15" s="627"/>
      <c r="DW15" s="627"/>
      <c r="DX15" s="627"/>
      <c r="DY15" s="627"/>
      <c r="DZ15" s="627"/>
      <c r="EA15" s="627"/>
      <c r="EB15" s="627"/>
      <c r="EC15" s="636"/>
    </row>
    <row r="16" spans="2:143" ht="11.25" customHeight="1">
      <c r="B16" s="623" t="s">
        <v>264</v>
      </c>
      <c r="C16" s="624"/>
      <c r="D16" s="624"/>
      <c r="E16" s="624"/>
      <c r="F16" s="624"/>
      <c r="G16" s="624"/>
      <c r="H16" s="624"/>
      <c r="I16" s="624"/>
      <c r="J16" s="624"/>
      <c r="K16" s="624"/>
      <c r="L16" s="624"/>
      <c r="M16" s="624"/>
      <c r="N16" s="624"/>
      <c r="O16" s="624"/>
      <c r="P16" s="624"/>
      <c r="Q16" s="625"/>
      <c r="R16" s="626">
        <v>29690</v>
      </c>
      <c r="S16" s="627"/>
      <c r="T16" s="627"/>
      <c r="U16" s="627"/>
      <c r="V16" s="627"/>
      <c r="W16" s="627"/>
      <c r="X16" s="627"/>
      <c r="Y16" s="628"/>
      <c r="Z16" s="629">
        <v>0.1</v>
      </c>
      <c r="AA16" s="629"/>
      <c r="AB16" s="629"/>
      <c r="AC16" s="629"/>
      <c r="AD16" s="630">
        <v>29690</v>
      </c>
      <c r="AE16" s="630"/>
      <c r="AF16" s="630"/>
      <c r="AG16" s="630"/>
      <c r="AH16" s="630"/>
      <c r="AI16" s="630"/>
      <c r="AJ16" s="630"/>
      <c r="AK16" s="630"/>
      <c r="AL16" s="631">
        <v>0.1</v>
      </c>
      <c r="AM16" s="632"/>
      <c r="AN16" s="632"/>
      <c r="AO16" s="633"/>
      <c r="AP16" s="623" t="s">
        <v>265</v>
      </c>
      <c r="AQ16" s="624"/>
      <c r="AR16" s="624"/>
      <c r="AS16" s="624"/>
      <c r="AT16" s="624"/>
      <c r="AU16" s="624"/>
      <c r="AV16" s="624"/>
      <c r="AW16" s="624"/>
      <c r="AX16" s="624"/>
      <c r="AY16" s="624"/>
      <c r="AZ16" s="624"/>
      <c r="BA16" s="624"/>
      <c r="BB16" s="624"/>
      <c r="BC16" s="624"/>
      <c r="BD16" s="624"/>
      <c r="BE16" s="624"/>
      <c r="BF16" s="625"/>
      <c r="BG16" s="626">
        <v>10</v>
      </c>
      <c r="BH16" s="627"/>
      <c r="BI16" s="627"/>
      <c r="BJ16" s="627"/>
      <c r="BK16" s="627"/>
      <c r="BL16" s="627"/>
      <c r="BM16" s="627"/>
      <c r="BN16" s="628"/>
      <c r="BO16" s="629">
        <v>0</v>
      </c>
      <c r="BP16" s="629"/>
      <c r="BQ16" s="629"/>
      <c r="BR16" s="629"/>
      <c r="BS16" s="630" t="s">
        <v>236</v>
      </c>
      <c r="BT16" s="630"/>
      <c r="BU16" s="630"/>
      <c r="BV16" s="630"/>
      <c r="BW16" s="630"/>
      <c r="BX16" s="630"/>
      <c r="BY16" s="630"/>
      <c r="BZ16" s="630"/>
      <c r="CA16" s="630"/>
      <c r="CB16" s="634"/>
      <c r="CD16" s="641" t="s">
        <v>266</v>
      </c>
      <c r="CE16" s="642"/>
      <c r="CF16" s="642"/>
      <c r="CG16" s="642"/>
      <c r="CH16" s="642"/>
      <c r="CI16" s="642"/>
      <c r="CJ16" s="642"/>
      <c r="CK16" s="642"/>
      <c r="CL16" s="642"/>
      <c r="CM16" s="642"/>
      <c r="CN16" s="642"/>
      <c r="CO16" s="642"/>
      <c r="CP16" s="642"/>
      <c r="CQ16" s="643"/>
      <c r="CR16" s="626">
        <v>5500</v>
      </c>
      <c r="CS16" s="627"/>
      <c r="CT16" s="627"/>
      <c r="CU16" s="627"/>
      <c r="CV16" s="627"/>
      <c r="CW16" s="627"/>
      <c r="CX16" s="627"/>
      <c r="CY16" s="628"/>
      <c r="CZ16" s="629">
        <v>0</v>
      </c>
      <c r="DA16" s="629"/>
      <c r="DB16" s="629"/>
      <c r="DC16" s="629"/>
      <c r="DD16" s="635" t="s">
        <v>236</v>
      </c>
      <c r="DE16" s="627"/>
      <c r="DF16" s="627"/>
      <c r="DG16" s="627"/>
      <c r="DH16" s="627"/>
      <c r="DI16" s="627"/>
      <c r="DJ16" s="627"/>
      <c r="DK16" s="627"/>
      <c r="DL16" s="627"/>
      <c r="DM16" s="627"/>
      <c r="DN16" s="627"/>
      <c r="DO16" s="627"/>
      <c r="DP16" s="628"/>
      <c r="DQ16" s="635">
        <v>5500</v>
      </c>
      <c r="DR16" s="627"/>
      <c r="DS16" s="627"/>
      <c r="DT16" s="627"/>
      <c r="DU16" s="627"/>
      <c r="DV16" s="627"/>
      <c r="DW16" s="627"/>
      <c r="DX16" s="627"/>
      <c r="DY16" s="627"/>
      <c r="DZ16" s="627"/>
      <c r="EA16" s="627"/>
      <c r="EB16" s="627"/>
      <c r="EC16" s="636"/>
    </row>
    <row r="17" spans="2:133" ht="11.25" customHeight="1">
      <c r="B17" s="623" t="s">
        <v>267</v>
      </c>
      <c r="C17" s="624"/>
      <c r="D17" s="624"/>
      <c r="E17" s="624"/>
      <c r="F17" s="624"/>
      <c r="G17" s="624"/>
      <c r="H17" s="624"/>
      <c r="I17" s="624"/>
      <c r="J17" s="624"/>
      <c r="K17" s="624"/>
      <c r="L17" s="624"/>
      <c r="M17" s="624"/>
      <c r="N17" s="624"/>
      <c r="O17" s="624"/>
      <c r="P17" s="624"/>
      <c r="Q17" s="625"/>
      <c r="R17" s="626">
        <v>210505</v>
      </c>
      <c r="S17" s="627"/>
      <c r="T17" s="627"/>
      <c r="U17" s="627"/>
      <c r="V17" s="627"/>
      <c r="W17" s="627"/>
      <c r="X17" s="627"/>
      <c r="Y17" s="628"/>
      <c r="Z17" s="629">
        <v>0.4</v>
      </c>
      <c r="AA17" s="629"/>
      <c r="AB17" s="629"/>
      <c r="AC17" s="629"/>
      <c r="AD17" s="630">
        <v>210505</v>
      </c>
      <c r="AE17" s="630"/>
      <c r="AF17" s="630"/>
      <c r="AG17" s="630"/>
      <c r="AH17" s="630"/>
      <c r="AI17" s="630"/>
      <c r="AJ17" s="630"/>
      <c r="AK17" s="630"/>
      <c r="AL17" s="631">
        <v>0.9</v>
      </c>
      <c r="AM17" s="632"/>
      <c r="AN17" s="632"/>
      <c r="AO17" s="633"/>
      <c r="AP17" s="623" t="s">
        <v>268</v>
      </c>
      <c r="AQ17" s="624"/>
      <c r="AR17" s="624"/>
      <c r="AS17" s="624"/>
      <c r="AT17" s="624"/>
      <c r="AU17" s="624"/>
      <c r="AV17" s="624"/>
      <c r="AW17" s="624"/>
      <c r="AX17" s="624"/>
      <c r="AY17" s="624"/>
      <c r="AZ17" s="624"/>
      <c r="BA17" s="624"/>
      <c r="BB17" s="624"/>
      <c r="BC17" s="624"/>
      <c r="BD17" s="624"/>
      <c r="BE17" s="624"/>
      <c r="BF17" s="625"/>
      <c r="BG17" s="626" t="s">
        <v>236</v>
      </c>
      <c r="BH17" s="627"/>
      <c r="BI17" s="627"/>
      <c r="BJ17" s="627"/>
      <c r="BK17" s="627"/>
      <c r="BL17" s="627"/>
      <c r="BM17" s="627"/>
      <c r="BN17" s="628"/>
      <c r="BO17" s="629" t="s">
        <v>236</v>
      </c>
      <c r="BP17" s="629"/>
      <c r="BQ17" s="629"/>
      <c r="BR17" s="629"/>
      <c r="BS17" s="630" t="s">
        <v>236</v>
      </c>
      <c r="BT17" s="630"/>
      <c r="BU17" s="630"/>
      <c r="BV17" s="630"/>
      <c r="BW17" s="630"/>
      <c r="BX17" s="630"/>
      <c r="BY17" s="630"/>
      <c r="BZ17" s="630"/>
      <c r="CA17" s="630"/>
      <c r="CB17" s="634"/>
      <c r="CD17" s="641" t="s">
        <v>269</v>
      </c>
      <c r="CE17" s="642"/>
      <c r="CF17" s="642"/>
      <c r="CG17" s="642"/>
      <c r="CH17" s="642"/>
      <c r="CI17" s="642"/>
      <c r="CJ17" s="642"/>
      <c r="CK17" s="642"/>
      <c r="CL17" s="642"/>
      <c r="CM17" s="642"/>
      <c r="CN17" s="642"/>
      <c r="CO17" s="642"/>
      <c r="CP17" s="642"/>
      <c r="CQ17" s="643"/>
      <c r="CR17" s="626">
        <v>3598343</v>
      </c>
      <c r="CS17" s="627"/>
      <c r="CT17" s="627"/>
      <c r="CU17" s="627"/>
      <c r="CV17" s="627"/>
      <c r="CW17" s="627"/>
      <c r="CX17" s="627"/>
      <c r="CY17" s="628"/>
      <c r="CZ17" s="629">
        <v>8.1</v>
      </c>
      <c r="DA17" s="629"/>
      <c r="DB17" s="629"/>
      <c r="DC17" s="629"/>
      <c r="DD17" s="635" t="s">
        <v>236</v>
      </c>
      <c r="DE17" s="627"/>
      <c r="DF17" s="627"/>
      <c r="DG17" s="627"/>
      <c r="DH17" s="627"/>
      <c r="DI17" s="627"/>
      <c r="DJ17" s="627"/>
      <c r="DK17" s="627"/>
      <c r="DL17" s="627"/>
      <c r="DM17" s="627"/>
      <c r="DN17" s="627"/>
      <c r="DO17" s="627"/>
      <c r="DP17" s="628"/>
      <c r="DQ17" s="635">
        <v>3583215</v>
      </c>
      <c r="DR17" s="627"/>
      <c r="DS17" s="627"/>
      <c r="DT17" s="627"/>
      <c r="DU17" s="627"/>
      <c r="DV17" s="627"/>
      <c r="DW17" s="627"/>
      <c r="DX17" s="627"/>
      <c r="DY17" s="627"/>
      <c r="DZ17" s="627"/>
      <c r="EA17" s="627"/>
      <c r="EB17" s="627"/>
      <c r="EC17" s="636"/>
    </row>
    <row r="18" spans="2:133" ht="11.25" customHeight="1">
      <c r="B18" s="623" t="s">
        <v>270</v>
      </c>
      <c r="C18" s="624"/>
      <c r="D18" s="624"/>
      <c r="E18" s="624"/>
      <c r="F18" s="624"/>
      <c r="G18" s="624"/>
      <c r="H18" s="624"/>
      <c r="I18" s="624"/>
      <c r="J18" s="624"/>
      <c r="K18" s="624"/>
      <c r="L18" s="624"/>
      <c r="M18" s="624"/>
      <c r="N18" s="624"/>
      <c r="O18" s="624"/>
      <c r="P18" s="624"/>
      <c r="Q18" s="625"/>
      <c r="R18" s="626">
        <v>287359</v>
      </c>
      <c r="S18" s="627"/>
      <c r="T18" s="627"/>
      <c r="U18" s="627"/>
      <c r="V18" s="627"/>
      <c r="W18" s="627"/>
      <c r="X18" s="627"/>
      <c r="Y18" s="628"/>
      <c r="Z18" s="629">
        <v>0.6</v>
      </c>
      <c r="AA18" s="629"/>
      <c r="AB18" s="629"/>
      <c r="AC18" s="629"/>
      <c r="AD18" s="630">
        <v>267142</v>
      </c>
      <c r="AE18" s="630"/>
      <c r="AF18" s="630"/>
      <c r="AG18" s="630"/>
      <c r="AH18" s="630"/>
      <c r="AI18" s="630"/>
      <c r="AJ18" s="630"/>
      <c r="AK18" s="630"/>
      <c r="AL18" s="631">
        <v>1.1000000000000001</v>
      </c>
      <c r="AM18" s="632"/>
      <c r="AN18" s="632"/>
      <c r="AO18" s="633"/>
      <c r="AP18" s="623" t="s">
        <v>271</v>
      </c>
      <c r="AQ18" s="624"/>
      <c r="AR18" s="624"/>
      <c r="AS18" s="624"/>
      <c r="AT18" s="624"/>
      <c r="AU18" s="624"/>
      <c r="AV18" s="624"/>
      <c r="AW18" s="624"/>
      <c r="AX18" s="624"/>
      <c r="AY18" s="624"/>
      <c r="AZ18" s="624"/>
      <c r="BA18" s="624"/>
      <c r="BB18" s="624"/>
      <c r="BC18" s="624"/>
      <c r="BD18" s="624"/>
      <c r="BE18" s="624"/>
      <c r="BF18" s="625"/>
      <c r="BG18" s="626" t="s">
        <v>236</v>
      </c>
      <c r="BH18" s="627"/>
      <c r="BI18" s="627"/>
      <c r="BJ18" s="627"/>
      <c r="BK18" s="627"/>
      <c r="BL18" s="627"/>
      <c r="BM18" s="627"/>
      <c r="BN18" s="628"/>
      <c r="BO18" s="629" t="s">
        <v>236</v>
      </c>
      <c r="BP18" s="629"/>
      <c r="BQ18" s="629"/>
      <c r="BR18" s="629"/>
      <c r="BS18" s="630" t="s">
        <v>236</v>
      </c>
      <c r="BT18" s="630"/>
      <c r="BU18" s="630"/>
      <c r="BV18" s="630"/>
      <c r="BW18" s="630"/>
      <c r="BX18" s="630"/>
      <c r="BY18" s="630"/>
      <c r="BZ18" s="630"/>
      <c r="CA18" s="630"/>
      <c r="CB18" s="634"/>
      <c r="CD18" s="641" t="s">
        <v>272</v>
      </c>
      <c r="CE18" s="642"/>
      <c r="CF18" s="642"/>
      <c r="CG18" s="642"/>
      <c r="CH18" s="642"/>
      <c r="CI18" s="642"/>
      <c r="CJ18" s="642"/>
      <c r="CK18" s="642"/>
      <c r="CL18" s="642"/>
      <c r="CM18" s="642"/>
      <c r="CN18" s="642"/>
      <c r="CO18" s="642"/>
      <c r="CP18" s="642"/>
      <c r="CQ18" s="643"/>
      <c r="CR18" s="626" t="s">
        <v>236</v>
      </c>
      <c r="CS18" s="627"/>
      <c r="CT18" s="627"/>
      <c r="CU18" s="627"/>
      <c r="CV18" s="627"/>
      <c r="CW18" s="627"/>
      <c r="CX18" s="627"/>
      <c r="CY18" s="628"/>
      <c r="CZ18" s="629" t="s">
        <v>236</v>
      </c>
      <c r="DA18" s="629"/>
      <c r="DB18" s="629"/>
      <c r="DC18" s="629"/>
      <c r="DD18" s="635" t="s">
        <v>236</v>
      </c>
      <c r="DE18" s="627"/>
      <c r="DF18" s="627"/>
      <c r="DG18" s="627"/>
      <c r="DH18" s="627"/>
      <c r="DI18" s="627"/>
      <c r="DJ18" s="627"/>
      <c r="DK18" s="627"/>
      <c r="DL18" s="627"/>
      <c r="DM18" s="627"/>
      <c r="DN18" s="627"/>
      <c r="DO18" s="627"/>
      <c r="DP18" s="628"/>
      <c r="DQ18" s="635" t="s">
        <v>236</v>
      </c>
      <c r="DR18" s="627"/>
      <c r="DS18" s="627"/>
      <c r="DT18" s="627"/>
      <c r="DU18" s="627"/>
      <c r="DV18" s="627"/>
      <c r="DW18" s="627"/>
      <c r="DX18" s="627"/>
      <c r="DY18" s="627"/>
      <c r="DZ18" s="627"/>
      <c r="EA18" s="627"/>
      <c r="EB18" s="627"/>
      <c r="EC18" s="636"/>
    </row>
    <row r="19" spans="2:133" ht="11.25" customHeight="1">
      <c r="B19" s="623" t="s">
        <v>273</v>
      </c>
      <c r="C19" s="624"/>
      <c r="D19" s="624"/>
      <c r="E19" s="624"/>
      <c r="F19" s="624"/>
      <c r="G19" s="624"/>
      <c r="H19" s="624"/>
      <c r="I19" s="624"/>
      <c r="J19" s="624"/>
      <c r="K19" s="624"/>
      <c r="L19" s="624"/>
      <c r="M19" s="624"/>
      <c r="N19" s="624"/>
      <c r="O19" s="624"/>
      <c r="P19" s="624"/>
      <c r="Q19" s="625"/>
      <c r="R19" s="626">
        <v>97421</v>
      </c>
      <c r="S19" s="627"/>
      <c r="T19" s="627"/>
      <c r="U19" s="627"/>
      <c r="V19" s="627"/>
      <c r="W19" s="627"/>
      <c r="X19" s="627"/>
      <c r="Y19" s="628"/>
      <c r="Z19" s="629">
        <v>0.2</v>
      </c>
      <c r="AA19" s="629"/>
      <c r="AB19" s="629"/>
      <c r="AC19" s="629"/>
      <c r="AD19" s="630">
        <v>97421</v>
      </c>
      <c r="AE19" s="630"/>
      <c r="AF19" s="630"/>
      <c r="AG19" s="630"/>
      <c r="AH19" s="630"/>
      <c r="AI19" s="630"/>
      <c r="AJ19" s="630"/>
      <c r="AK19" s="630"/>
      <c r="AL19" s="631">
        <v>0.4</v>
      </c>
      <c r="AM19" s="632"/>
      <c r="AN19" s="632"/>
      <c r="AO19" s="633"/>
      <c r="AP19" s="623" t="s">
        <v>274</v>
      </c>
      <c r="AQ19" s="624"/>
      <c r="AR19" s="624"/>
      <c r="AS19" s="624"/>
      <c r="AT19" s="624"/>
      <c r="AU19" s="624"/>
      <c r="AV19" s="624"/>
      <c r="AW19" s="624"/>
      <c r="AX19" s="624"/>
      <c r="AY19" s="624"/>
      <c r="AZ19" s="624"/>
      <c r="BA19" s="624"/>
      <c r="BB19" s="624"/>
      <c r="BC19" s="624"/>
      <c r="BD19" s="624"/>
      <c r="BE19" s="624"/>
      <c r="BF19" s="625"/>
      <c r="BG19" s="626">
        <v>1065907</v>
      </c>
      <c r="BH19" s="627"/>
      <c r="BI19" s="627"/>
      <c r="BJ19" s="627"/>
      <c r="BK19" s="627"/>
      <c r="BL19" s="627"/>
      <c r="BM19" s="627"/>
      <c r="BN19" s="628"/>
      <c r="BO19" s="629">
        <v>7.2</v>
      </c>
      <c r="BP19" s="629"/>
      <c r="BQ19" s="629"/>
      <c r="BR19" s="629"/>
      <c r="BS19" s="630" t="s">
        <v>236</v>
      </c>
      <c r="BT19" s="630"/>
      <c r="BU19" s="630"/>
      <c r="BV19" s="630"/>
      <c r="BW19" s="630"/>
      <c r="BX19" s="630"/>
      <c r="BY19" s="630"/>
      <c r="BZ19" s="630"/>
      <c r="CA19" s="630"/>
      <c r="CB19" s="634"/>
      <c r="CD19" s="641" t="s">
        <v>275</v>
      </c>
      <c r="CE19" s="642"/>
      <c r="CF19" s="642"/>
      <c r="CG19" s="642"/>
      <c r="CH19" s="642"/>
      <c r="CI19" s="642"/>
      <c r="CJ19" s="642"/>
      <c r="CK19" s="642"/>
      <c r="CL19" s="642"/>
      <c r="CM19" s="642"/>
      <c r="CN19" s="642"/>
      <c r="CO19" s="642"/>
      <c r="CP19" s="642"/>
      <c r="CQ19" s="643"/>
      <c r="CR19" s="626" t="s">
        <v>236</v>
      </c>
      <c r="CS19" s="627"/>
      <c r="CT19" s="627"/>
      <c r="CU19" s="627"/>
      <c r="CV19" s="627"/>
      <c r="CW19" s="627"/>
      <c r="CX19" s="627"/>
      <c r="CY19" s="628"/>
      <c r="CZ19" s="629" t="s">
        <v>236</v>
      </c>
      <c r="DA19" s="629"/>
      <c r="DB19" s="629"/>
      <c r="DC19" s="629"/>
      <c r="DD19" s="635" t="s">
        <v>236</v>
      </c>
      <c r="DE19" s="627"/>
      <c r="DF19" s="627"/>
      <c r="DG19" s="627"/>
      <c r="DH19" s="627"/>
      <c r="DI19" s="627"/>
      <c r="DJ19" s="627"/>
      <c r="DK19" s="627"/>
      <c r="DL19" s="627"/>
      <c r="DM19" s="627"/>
      <c r="DN19" s="627"/>
      <c r="DO19" s="627"/>
      <c r="DP19" s="628"/>
      <c r="DQ19" s="635" t="s">
        <v>236</v>
      </c>
      <c r="DR19" s="627"/>
      <c r="DS19" s="627"/>
      <c r="DT19" s="627"/>
      <c r="DU19" s="627"/>
      <c r="DV19" s="627"/>
      <c r="DW19" s="627"/>
      <c r="DX19" s="627"/>
      <c r="DY19" s="627"/>
      <c r="DZ19" s="627"/>
      <c r="EA19" s="627"/>
      <c r="EB19" s="627"/>
      <c r="EC19" s="636"/>
    </row>
    <row r="20" spans="2:133" ht="11.25" customHeight="1">
      <c r="B20" s="623" t="s">
        <v>276</v>
      </c>
      <c r="C20" s="624"/>
      <c r="D20" s="624"/>
      <c r="E20" s="624"/>
      <c r="F20" s="624"/>
      <c r="G20" s="624"/>
      <c r="H20" s="624"/>
      <c r="I20" s="624"/>
      <c r="J20" s="624"/>
      <c r="K20" s="624"/>
      <c r="L20" s="624"/>
      <c r="M20" s="624"/>
      <c r="N20" s="624"/>
      <c r="O20" s="624"/>
      <c r="P20" s="624"/>
      <c r="Q20" s="625"/>
      <c r="R20" s="626">
        <v>9284</v>
      </c>
      <c r="S20" s="627"/>
      <c r="T20" s="627"/>
      <c r="U20" s="627"/>
      <c r="V20" s="627"/>
      <c r="W20" s="627"/>
      <c r="X20" s="627"/>
      <c r="Y20" s="628"/>
      <c r="Z20" s="629">
        <v>0</v>
      </c>
      <c r="AA20" s="629"/>
      <c r="AB20" s="629"/>
      <c r="AC20" s="629"/>
      <c r="AD20" s="630">
        <v>9284</v>
      </c>
      <c r="AE20" s="630"/>
      <c r="AF20" s="630"/>
      <c r="AG20" s="630"/>
      <c r="AH20" s="630"/>
      <c r="AI20" s="630"/>
      <c r="AJ20" s="630"/>
      <c r="AK20" s="630"/>
      <c r="AL20" s="631">
        <v>0</v>
      </c>
      <c r="AM20" s="632"/>
      <c r="AN20" s="632"/>
      <c r="AO20" s="633"/>
      <c r="AP20" s="623" t="s">
        <v>277</v>
      </c>
      <c r="AQ20" s="624"/>
      <c r="AR20" s="624"/>
      <c r="AS20" s="624"/>
      <c r="AT20" s="624"/>
      <c r="AU20" s="624"/>
      <c r="AV20" s="624"/>
      <c r="AW20" s="624"/>
      <c r="AX20" s="624"/>
      <c r="AY20" s="624"/>
      <c r="AZ20" s="624"/>
      <c r="BA20" s="624"/>
      <c r="BB20" s="624"/>
      <c r="BC20" s="624"/>
      <c r="BD20" s="624"/>
      <c r="BE20" s="624"/>
      <c r="BF20" s="625"/>
      <c r="BG20" s="626">
        <v>1065907</v>
      </c>
      <c r="BH20" s="627"/>
      <c r="BI20" s="627"/>
      <c r="BJ20" s="627"/>
      <c r="BK20" s="627"/>
      <c r="BL20" s="627"/>
      <c r="BM20" s="627"/>
      <c r="BN20" s="628"/>
      <c r="BO20" s="629">
        <v>7.2</v>
      </c>
      <c r="BP20" s="629"/>
      <c r="BQ20" s="629"/>
      <c r="BR20" s="629"/>
      <c r="BS20" s="630" t="s">
        <v>236</v>
      </c>
      <c r="BT20" s="630"/>
      <c r="BU20" s="630"/>
      <c r="BV20" s="630"/>
      <c r="BW20" s="630"/>
      <c r="BX20" s="630"/>
      <c r="BY20" s="630"/>
      <c r="BZ20" s="630"/>
      <c r="CA20" s="630"/>
      <c r="CB20" s="634"/>
      <c r="CD20" s="641" t="s">
        <v>278</v>
      </c>
      <c r="CE20" s="642"/>
      <c r="CF20" s="642"/>
      <c r="CG20" s="642"/>
      <c r="CH20" s="642"/>
      <c r="CI20" s="642"/>
      <c r="CJ20" s="642"/>
      <c r="CK20" s="642"/>
      <c r="CL20" s="642"/>
      <c r="CM20" s="642"/>
      <c r="CN20" s="642"/>
      <c r="CO20" s="642"/>
      <c r="CP20" s="642"/>
      <c r="CQ20" s="643"/>
      <c r="CR20" s="626">
        <v>44450340</v>
      </c>
      <c r="CS20" s="627"/>
      <c r="CT20" s="627"/>
      <c r="CU20" s="627"/>
      <c r="CV20" s="627"/>
      <c r="CW20" s="627"/>
      <c r="CX20" s="627"/>
      <c r="CY20" s="628"/>
      <c r="CZ20" s="629">
        <v>100</v>
      </c>
      <c r="DA20" s="629"/>
      <c r="DB20" s="629"/>
      <c r="DC20" s="629"/>
      <c r="DD20" s="635">
        <v>8610889</v>
      </c>
      <c r="DE20" s="627"/>
      <c r="DF20" s="627"/>
      <c r="DG20" s="627"/>
      <c r="DH20" s="627"/>
      <c r="DI20" s="627"/>
      <c r="DJ20" s="627"/>
      <c r="DK20" s="627"/>
      <c r="DL20" s="627"/>
      <c r="DM20" s="627"/>
      <c r="DN20" s="627"/>
      <c r="DO20" s="627"/>
      <c r="DP20" s="628"/>
      <c r="DQ20" s="635">
        <v>26149725</v>
      </c>
      <c r="DR20" s="627"/>
      <c r="DS20" s="627"/>
      <c r="DT20" s="627"/>
      <c r="DU20" s="627"/>
      <c r="DV20" s="627"/>
      <c r="DW20" s="627"/>
      <c r="DX20" s="627"/>
      <c r="DY20" s="627"/>
      <c r="DZ20" s="627"/>
      <c r="EA20" s="627"/>
      <c r="EB20" s="627"/>
      <c r="EC20" s="636"/>
    </row>
    <row r="21" spans="2:133" ht="11.25" customHeight="1">
      <c r="B21" s="623" t="s">
        <v>279</v>
      </c>
      <c r="C21" s="624"/>
      <c r="D21" s="624"/>
      <c r="E21" s="624"/>
      <c r="F21" s="624"/>
      <c r="G21" s="624"/>
      <c r="H21" s="624"/>
      <c r="I21" s="624"/>
      <c r="J21" s="624"/>
      <c r="K21" s="624"/>
      <c r="L21" s="624"/>
      <c r="M21" s="624"/>
      <c r="N21" s="624"/>
      <c r="O21" s="624"/>
      <c r="P21" s="624"/>
      <c r="Q21" s="625"/>
      <c r="R21" s="626">
        <v>6737</v>
      </c>
      <c r="S21" s="627"/>
      <c r="T21" s="627"/>
      <c r="U21" s="627"/>
      <c r="V21" s="627"/>
      <c r="W21" s="627"/>
      <c r="X21" s="627"/>
      <c r="Y21" s="628"/>
      <c r="Z21" s="629">
        <v>0</v>
      </c>
      <c r="AA21" s="629"/>
      <c r="AB21" s="629"/>
      <c r="AC21" s="629"/>
      <c r="AD21" s="630">
        <v>6737</v>
      </c>
      <c r="AE21" s="630"/>
      <c r="AF21" s="630"/>
      <c r="AG21" s="630"/>
      <c r="AH21" s="630"/>
      <c r="AI21" s="630"/>
      <c r="AJ21" s="630"/>
      <c r="AK21" s="630"/>
      <c r="AL21" s="631">
        <v>0</v>
      </c>
      <c r="AM21" s="632"/>
      <c r="AN21" s="632"/>
      <c r="AO21" s="633"/>
      <c r="AP21" s="645" t="s">
        <v>280</v>
      </c>
      <c r="AQ21" s="646"/>
      <c r="AR21" s="646"/>
      <c r="AS21" s="646"/>
      <c r="AT21" s="646"/>
      <c r="AU21" s="646"/>
      <c r="AV21" s="646"/>
      <c r="AW21" s="646"/>
      <c r="AX21" s="646"/>
      <c r="AY21" s="646"/>
      <c r="AZ21" s="646"/>
      <c r="BA21" s="646"/>
      <c r="BB21" s="646"/>
      <c r="BC21" s="646"/>
      <c r="BD21" s="646"/>
      <c r="BE21" s="646"/>
      <c r="BF21" s="647"/>
      <c r="BG21" s="626">
        <v>7123</v>
      </c>
      <c r="BH21" s="627"/>
      <c r="BI21" s="627"/>
      <c r="BJ21" s="627"/>
      <c r="BK21" s="627"/>
      <c r="BL21" s="627"/>
      <c r="BM21" s="627"/>
      <c r="BN21" s="628"/>
      <c r="BO21" s="629">
        <v>0</v>
      </c>
      <c r="BP21" s="629"/>
      <c r="BQ21" s="629"/>
      <c r="BR21" s="629"/>
      <c r="BS21" s="630" t="s">
        <v>236</v>
      </c>
      <c r="BT21" s="630"/>
      <c r="BU21" s="630"/>
      <c r="BV21" s="630"/>
      <c r="BW21" s="630"/>
      <c r="BX21" s="630"/>
      <c r="BY21" s="630"/>
      <c r="BZ21" s="630"/>
      <c r="CA21" s="630"/>
      <c r="CB21" s="634"/>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c r="B22" s="662" t="s">
        <v>281</v>
      </c>
      <c r="C22" s="663"/>
      <c r="D22" s="663"/>
      <c r="E22" s="663"/>
      <c r="F22" s="663"/>
      <c r="G22" s="663"/>
      <c r="H22" s="663"/>
      <c r="I22" s="663"/>
      <c r="J22" s="663"/>
      <c r="K22" s="663"/>
      <c r="L22" s="663"/>
      <c r="M22" s="663"/>
      <c r="N22" s="663"/>
      <c r="O22" s="663"/>
      <c r="P22" s="663"/>
      <c r="Q22" s="664"/>
      <c r="R22" s="626">
        <v>173917</v>
      </c>
      <c r="S22" s="627"/>
      <c r="T22" s="627"/>
      <c r="U22" s="627"/>
      <c r="V22" s="627"/>
      <c r="W22" s="627"/>
      <c r="X22" s="627"/>
      <c r="Y22" s="628"/>
      <c r="Z22" s="629">
        <v>0.3</v>
      </c>
      <c r="AA22" s="629"/>
      <c r="AB22" s="629"/>
      <c r="AC22" s="629"/>
      <c r="AD22" s="630">
        <v>153700</v>
      </c>
      <c r="AE22" s="630"/>
      <c r="AF22" s="630"/>
      <c r="AG22" s="630"/>
      <c r="AH22" s="630"/>
      <c r="AI22" s="630"/>
      <c r="AJ22" s="630"/>
      <c r="AK22" s="630"/>
      <c r="AL22" s="631">
        <v>0.6</v>
      </c>
      <c r="AM22" s="632"/>
      <c r="AN22" s="632"/>
      <c r="AO22" s="633"/>
      <c r="AP22" s="645" t="s">
        <v>282</v>
      </c>
      <c r="AQ22" s="646"/>
      <c r="AR22" s="646"/>
      <c r="AS22" s="646"/>
      <c r="AT22" s="646"/>
      <c r="AU22" s="646"/>
      <c r="AV22" s="646"/>
      <c r="AW22" s="646"/>
      <c r="AX22" s="646"/>
      <c r="AY22" s="646"/>
      <c r="AZ22" s="646"/>
      <c r="BA22" s="646"/>
      <c r="BB22" s="646"/>
      <c r="BC22" s="646"/>
      <c r="BD22" s="646"/>
      <c r="BE22" s="646"/>
      <c r="BF22" s="647"/>
      <c r="BG22" s="626" t="s">
        <v>236</v>
      </c>
      <c r="BH22" s="627"/>
      <c r="BI22" s="627"/>
      <c r="BJ22" s="627"/>
      <c r="BK22" s="627"/>
      <c r="BL22" s="627"/>
      <c r="BM22" s="627"/>
      <c r="BN22" s="628"/>
      <c r="BO22" s="629" t="s">
        <v>236</v>
      </c>
      <c r="BP22" s="629"/>
      <c r="BQ22" s="629"/>
      <c r="BR22" s="629"/>
      <c r="BS22" s="630" t="s">
        <v>236</v>
      </c>
      <c r="BT22" s="630"/>
      <c r="BU22" s="630"/>
      <c r="BV22" s="630"/>
      <c r="BW22" s="630"/>
      <c r="BX22" s="630"/>
      <c r="BY22" s="630"/>
      <c r="BZ22" s="630"/>
      <c r="CA22" s="630"/>
      <c r="CB22" s="634"/>
      <c r="CD22" s="608" t="s">
        <v>283</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c r="B23" s="623" t="s">
        <v>284</v>
      </c>
      <c r="C23" s="624"/>
      <c r="D23" s="624"/>
      <c r="E23" s="624"/>
      <c r="F23" s="624"/>
      <c r="G23" s="624"/>
      <c r="H23" s="624"/>
      <c r="I23" s="624"/>
      <c r="J23" s="624"/>
      <c r="K23" s="624"/>
      <c r="L23" s="624"/>
      <c r="M23" s="624"/>
      <c r="N23" s="624"/>
      <c r="O23" s="624"/>
      <c r="P23" s="624"/>
      <c r="Q23" s="625"/>
      <c r="R23" s="626">
        <v>6803514</v>
      </c>
      <c r="S23" s="627"/>
      <c r="T23" s="627"/>
      <c r="U23" s="627"/>
      <c r="V23" s="627"/>
      <c r="W23" s="627"/>
      <c r="X23" s="627"/>
      <c r="Y23" s="628"/>
      <c r="Z23" s="629">
        <v>13.6</v>
      </c>
      <c r="AA23" s="629"/>
      <c r="AB23" s="629"/>
      <c r="AC23" s="629"/>
      <c r="AD23" s="630">
        <v>6121978</v>
      </c>
      <c r="AE23" s="630"/>
      <c r="AF23" s="630"/>
      <c r="AG23" s="630"/>
      <c r="AH23" s="630"/>
      <c r="AI23" s="630"/>
      <c r="AJ23" s="630"/>
      <c r="AK23" s="630"/>
      <c r="AL23" s="631">
        <v>25.7</v>
      </c>
      <c r="AM23" s="632"/>
      <c r="AN23" s="632"/>
      <c r="AO23" s="633"/>
      <c r="AP23" s="645" t="s">
        <v>285</v>
      </c>
      <c r="AQ23" s="646"/>
      <c r="AR23" s="646"/>
      <c r="AS23" s="646"/>
      <c r="AT23" s="646"/>
      <c r="AU23" s="646"/>
      <c r="AV23" s="646"/>
      <c r="AW23" s="646"/>
      <c r="AX23" s="646"/>
      <c r="AY23" s="646"/>
      <c r="AZ23" s="646"/>
      <c r="BA23" s="646"/>
      <c r="BB23" s="646"/>
      <c r="BC23" s="646"/>
      <c r="BD23" s="646"/>
      <c r="BE23" s="646"/>
      <c r="BF23" s="647"/>
      <c r="BG23" s="626">
        <v>1058784</v>
      </c>
      <c r="BH23" s="627"/>
      <c r="BI23" s="627"/>
      <c r="BJ23" s="627"/>
      <c r="BK23" s="627"/>
      <c r="BL23" s="627"/>
      <c r="BM23" s="627"/>
      <c r="BN23" s="628"/>
      <c r="BO23" s="629">
        <v>7.1</v>
      </c>
      <c r="BP23" s="629"/>
      <c r="BQ23" s="629"/>
      <c r="BR23" s="629"/>
      <c r="BS23" s="630" t="s">
        <v>236</v>
      </c>
      <c r="BT23" s="630"/>
      <c r="BU23" s="630"/>
      <c r="BV23" s="630"/>
      <c r="BW23" s="630"/>
      <c r="BX23" s="630"/>
      <c r="BY23" s="630"/>
      <c r="BZ23" s="630"/>
      <c r="CA23" s="630"/>
      <c r="CB23" s="634"/>
      <c r="CD23" s="608" t="s">
        <v>224</v>
      </c>
      <c r="CE23" s="609"/>
      <c r="CF23" s="609"/>
      <c r="CG23" s="609"/>
      <c r="CH23" s="609"/>
      <c r="CI23" s="609"/>
      <c r="CJ23" s="609"/>
      <c r="CK23" s="609"/>
      <c r="CL23" s="609"/>
      <c r="CM23" s="609"/>
      <c r="CN23" s="609"/>
      <c r="CO23" s="609"/>
      <c r="CP23" s="609"/>
      <c r="CQ23" s="610"/>
      <c r="CR23" s="608" t="s">
        <v>286</v>
      </c>
      <c r="CS23" s="609"/>
      <c r="CT23" s="609"/>
      <c r="CU23" s="609"/>
      <c r="CV23" s="609"/>
      <c r="CW23" s="609"/>
      <c r="CX23" s="609"/>
      <c r="CY23" s="610"/>
      <c r="CZ23" s="608" t="s">
        <v>287</v>
      </c>
      <c r="DA23" s="609"/>
      <c r="DB23" s="609"/>
      <c r="DC23" s="610"/>
      <c r="DD23" s="608" t="s">
        <v>288</v>
      </c>
      <c r="DE23" s="609"/>
      <c r="DF23" s="609"/>
      <c r="DG23" s="609"/>
      <c r="DH23" s="609"/>
      <c r="DI23" s="609"/>
      <c r="DJ23" s="609"/>
      <c r="DK23" s="610"/>
      <c r="DL23" s="657" t="s">
        <v>289</v>
      </c>
      <c r="DM23" s="658"/>
      <c r="DN23" s="658"/>
      <c r="DO23" s="658"/>
      <c r="DP23" s="658"/>
      <c r="DQ23" s="658"/>
      <c r="DR23" s="658"/>
      <c r="DS23" s="658"/>
      <c r="DT23" s="658"/>
      <c r="DU23" s="658"/>
      <c r="DV23" s="659"/>
      <c r="DW23" s="608" t="s">
        <v>290</v>
      </c>
      <c r="DX23" s="609"/>
      <c r="DY23" s="609"/>
      <c r="DZ23" s="609"/>
      <c r="EA23" s="609"/>
      <c r="EB23" s="609"/>
      <c r="EC23" s="610"/>
    </row>
    <row r="24" spans="2:133" ht="11.25" customHeight="1">
      <c r="B24" s="623" t="s">
        <v>291</v>
      </c>
      <c r="C24" s="624"/>
      <c r="D24" s="624"/>
      <c r="E24" s="624"/>
      <c r="F24" s="624"/>
      <c r="G24" s="624"/>
      <c r="H24" s="624"/>
      <c r="I24" s="624"/>
      <c r="J24" s="624"/>
      <c r="K24" s="624"/>
      <c r="L24" s="624"/>
      <c r="M24" s="624"/>
      <c r="N24" s="624"/>
      <c r="O24" s="624"/>
      <c r="P24" s="624"/>
      <c r="Q24" s="625"/>
      <c r="R24" s="626">
        <v>6121978</v>
      </c>
      <c r="S24" s="627"/>
      <c r="T24" s="627"/>
      <c r="U24" s="627"/>
      <c r="V24" s="627"/>
      <c r="W24" s="627"/>
      <c r="X24" s="627"/>
      <c r="Y24" s="628"/>
      <c r="Z24" s="629">
        <v>12.3</v>
      </c>
      <c r="AA24" s="629"/>
      <c r="AB24" s="629"/>
      <c r="AC24" s="629"/>
      <c r="AD24" s="630">
        <v>6121978</v>
      </c>
      <c r="AE24" s="630"/>
      <c r="AF24" s="630"/>
      <c r="AG24" s="630"/>
      <c r="AH24" s="630"/>
      <c r="AI24" s="630"/>
      <c r="AJ24" s="630"/>
      <c r="AK24" s="630"/>
      <c r="AL24" s="631">
        <v>25.7</v>
      </c>
      <c r="AM24" s="632"/>
      <c r="AN24" s="632"/>
      <c r="AO24" s="633"/>
      <c r="AP24" s="645" t="s">
        <v>292</v>
      </c>
      <c r="AQ24" s="646"/>
      <c r="AR24" s="646"/>
      <c r="AS24" s="646"/>
      <c r="AT24" s="646"/>
      <c r="AU24" s="646"/>
      <c r="AV24" s="646"/>
      <c r="AW24" s="646"/>
      <c r="AX24" s="646"/>
      <c r="AY24" s="646"/>
      <c r="AZ24" s="646"/>
      <c r="BA24" s="646"/>
      <c r="BB24" s="646"/>
      <c r="BC24" s="646"/>
      <c r="BD24" s="646"/>
      <c r="BE24" s="646"/>
      <c r="BF24" s="647"/>
      <c r="BG24" s="626" t="s">
        <v>236</v>
      </c>
      <c r="BH24" s="627"/>
      <c r="BI24" s="627"/>
      <c r="BJ24" s="627"/>
      <c r="BK24" s="627"/>
      <c r="BL24" s="627"/>
      <c r="BM24" s="627"/>
      <c r="BN24" s="628"/>
      <c r="BO24" s="629" t="s">
        <v>236</v>
      </c>
      <c r="BP24" s="629"/>
      <c r="BQ24" s="629"/>
      <c r="BR24" s="629"/>
      <c r="BS24" s="630" t="s">
        <v>236</v>
      </c>
      <c r="BT24" s="630"/>
      <c r="BU24" s="630"/>
      <c r="BV24" s="630"/>
      <c r="BW24" s="630"/>
      <c r="BX24" s="630"/>
      <c r="BY24" s="630"/>
      <c r="BZ24" s="630"/>
      <c r="CA24" s="630"/>
      <c r="CB24" s="634"/>
      <c r="CD24" s="637" t="s">
        <v>293</v>
      </c>
      <c r="CE24" s="638"/>
      <c r="CF24" s="638"/>
      <c r="CG24" s="638"/>
      <c r="CH24" s="638"/>
      <c r="CI24" s="638"/>
      <c r="CJ24" s="638"/>
      <c r="CK24" s="638"/>
      <c r="CL24" s="638"/>
      <c r="CM24" s="638"/>
      <c r="CN24" s="638"/>
      <c r="CO24" s="638"/>
      <c r="CP24" s="638"/>
      <c r="CQ24" s="639"/>
      <c r="CR24" s="615">
        <v>20013666</v>
      </c>
      <c r="CS24" s="616"/>
      <c r="CT24" s="616"/>
      <c r="CU24" s="616"/>
      <c r="CV24" s="616"/>
      <c r="CW24" s="616"/>
      <c r="CX24" s="616"/>
      <c r="CY24" s="617"/>
      <c r="CZ24" s="620">
        <v>45</v>
      </c>
      <c r="DA24" s="621"/>
      <c r="DB24" s="621"/>
      <c r="DC24" s="640"/>
      <c r="DD24" s="668">
        <v>12608550</v>
      </c>
      <c r="DE24" s="616"/>
      <c r="DF24" s="616"/>
      <c r="DG24" s="616"/>
      <c r="DH24" s="616"/>
      <c r="DI24" s="616"/>
      <c r="DJ24" s="616"/>
      <c r="DK24" s="617"/>
      <c r="DL24" s="668">
        <v>12334961</v>
      </c>
      <c r="DM24" s="616"/>
      <c r="DN24" s="616"/>
      <c r="DO24" s="616"/>
      <c r="DP24" s="616"/>
      <c r="DQ24" s="616"/>
      <c r="DR24" s="616"/>
      <c r="DS24" s="616"/>
      <c r="DT24" s="616"/>
      <c r="DU24" s="616"/>
      <c r="DV24" s="617"/>
      <c r="DW24" s="620">
        <v>50.4</v>
      </c>
      <c r="DX24" s="621"/>
      <c r="DY24" s="621"/>
      <c r="DZ24" s="621"/>
      <c r="EA24" s="621"/>
      <c r="EB24" s="621"/>
      <c r="EC24" s="622"/>
    </row>
    <row r="25" spans="2:133" ht="11.25" customHeight="1">
      <c r="B25" s="623" t="s">
        <v>294</v>
      </c>
      <c r="C25" s="624"/>
      <c r="D25" s="624"/>
      <c r="E25" s="624"/>
      <c r="F25" s="624"/>
      <c r="G25" s="624"/>
      <c r="H25" s="624"/>
      <c r="I25" s="624"/>
      <c r="J25" s="624"/>
      <c r="K25" s="624"/>
      <c r="L25" s="624"/>
      <c r="M25" s="624"/>
      <c r="N25" s="624"/>
      <c r="O25" s="624"/>
      <c r="P25" s="624"/>
      <c r="Q25" s="625"/>
      <c r="R25" s="626">
        <v>681536</v>
      </c>
      <c r="S25" s="627"/>
      <c r="T25" s="627"/>
      <c r="U25" s="627"/>
      <c r="V25" s="627"/>
      <c r="W25" s="627"/>
      <c r="X25" s="627"/>
      <c r="Y25" s="628"/>
      <c r="Z25" s="629">
        <v>1.4</v>
      </c>
      <c r="AA25" s="629"/>
      <c r="AB25" s="629"/>
      <c r="AC25" s="629"/>
      <c r="AD25" s="630" t="s">
        <v>236</v>
      </c>
      <c r="AE25" s="630"/>
      <c r="AF25" s="630"/>
      <c r="AG25" s="630"/>
      <c r="AH25" s="630"/>
      <c r="AI25" s="630"/>
      <c r="AJ25" s="630"/>
      <c r="AK25" s="630"/>
      <c r="AL25" s="631" t="s">
        <v>236</v>
      </c>
      <c r="AM25" s="632"/>
      <c r="AN25" s="632"/>
      <c r="AO25" s="633"/>
      <c r="AP25" s="645" t="s">
        <v>295</v>
      </c>
      <c r="AQ25" s="646"/>
      <c r="AR25" s="646"/>
      <c r="AS25" s="646"/>
      <c r="AT25" s="646"/>
      <c r="AU25" s="646"/>
      <c r="AV25" s="646"/>
      <c r="AW25" s="646"/>
      <c r="AX25" s="646"/>
      <c r="AY25" s="646"/>
      <c r="AZ25" s="646"/>
      <c r="BA25" s="646"/>
      <c r="BB25" s="646"/>
      <c r="BC25" s="646"/>
      <c r="BD25" s="646"/>
      <c r="BE25" s="646"/>
      <c r="BF25" s="647"/>
      <c r="BG25" s="626" t="s">
        <v>236</v>
      </c>
      <c r="BH25" s="627"/>
      <c r="BI25" s="627"/>
      <c r="BJ25" s="627"/>
      <c r="BK25" s="627"/>
      <c r="BL25" s="627"/>
      <c r="BM25" s="627"/>
      <c r="BN25" s="628"/>
      <c r="BO25" s="629" t="s">
        <v>236</v>
      </c>
      <c r="BP25" s="629"/>
      <c r="BQ25" s="629"/>
      <c r="BR25" s="629"/>
      <c r="BS25" s="630" t="s">
        <v>236</v>
      </c>
      <c r="BT25" s="630"/>
      <c r="BU25" s="630"/>
      <c r="BV25" s="630"/>
      <c r="BW25" s="630"/>
      <c r="BX25" s="630"/>
      <c r="BY25" s="630"/>
      <c r="BZ25" s="630"/>
      <c r="CA25" s="630"/>
      <c r="CB25" s="634"/>
      <c r="CD25" s="641" t="s">
        <v>296</v>
      </c>
      <c r="CE25" s="642"/>
      <c r="CF25" s="642"/>
      <c r="CG25" s="642"/>
      <c r="CH25" s="642"/>
      <c r="CI25" s="642"/>
      <c r="CJ25" s="642"/>
      <c r="CK25" s="642"/>
      <c r="CL25" s="642"/>
      <c r="CM25" s="642"/>
      <c r="CN25" s="642"/>
      <c r="CO25" s="642"/>
      <c r="CP25" s="642"/>
      <c r="CQ25" s="643"/>
      <c r="CR25" s="626">
        <v>6816299</v>
      </c>
      <c r="CS25" s="665"/>
      <c r="CT25" s="665"/>
      <c r="CU25" s="665"/>
      <c r="CV25" s="665"/>
      <c r="CW25" s="665"/>
      <c r="CX25" s="665"/>
      <c r="CY25" s="666"/>
      <c r="CZ25" s="631">
        <v>15.3</v>
      </c>
      <c r="DA25" s="660"/>
      <c r="DB25" s="660"/>
      <c r="DC25" s="667"/>
      <c r="DD25" s="635">
        <v>6451172</v>
      </c>
      <c r="DE25" s="665"/>
      <c r="DF25" s="665"/>
      <c r="DG25" s="665"/>
      <c r="DH25" s="665"/>
      <c r="DI25" s="665"/>
      <c r="DJ25" s="665"/>
      <c r="DK25" s="666"/>
      <c r="DL25" s="635">
        <v>6245748</v>
      </c>
      <c r="DM25" s="665"/>
      <c r="DN25" s="665"/>
      <c r="DO25" s="665"/>
      <c r="DP25" s="665"/>
      <c r="DQ25" s="665"/>
      <c r="DR25" s="665"/>
      <c r="DS25" s="665"/>
      <c r="DT25" s="665"/>
      <c r="DU25" s="665"/>
      <c r="DV25" s="666"/>
      <c r="DW25" s="631">
        <v>25.5</v>
      </c>
      <c r="DX25" s="660"/>
      <c r="DY25" s="660"/>
      <c r="DZ25" s="660"/>
      <c r="EA25" s="660"/>
      <c r="EB25" s="660"/>
      <c r="EC25" s="661"/>
    </row>
    <row r="26" spans="2:133" ht="11.25" customHeight="1">
      <c r="B26" s="623" t="s">
        <v>297</v>
      </c>
      <c r="C26" s="624"/>
      <c r="D26" s="624"/>
      <c r="E26" s="624"/>
      <c r="F26" s="624"/>
      <c r="G26" s="624"/>
      <c r="H26" s="624"/>
      <c r="I26" s="624"/>
      <c r="J26" s="624"/>
      <c r="K26" s="624"/>
      <c r="L26" s="624"/>
      <c r="M26" s="624"/>
      <c r="N26" s="624"/>
      <c r="O26" s="624"/>
      <c r="P26" s="624"/>
      <c r="Q26" s="625"/>
      <c r="R26" s="626" t="s">
        <v>236</v>
      </c>
      <c r="S26" s="627"/>
      <c r="T26" s="627"/>
      <c r="U26" s="627"/>
      <c r="V26" s="627"/>
      <c r="W26" s="627"/>
      <c r="X26" s="627"/>
      <c r="Y26" s="628"/>
      <c r="Z26" s="629" t="s">
        <v>236</v>
      </c>
      <c r="AA26" s="629"/>
      <c r="AB26" s="629"/>
      <c r="AC26" s="629"/>
      <c r="AD26" s="630" t="s">
        <v>236</v>
      </c>
      <c r="AE26" s="630"/>
      <c r="AF26" s="630"/>
      <c r="AG26" s="630"/>
      <c r="AH26" s="630"/>
      <c r="AI26" s="630"/>
      <c r="AJ26" s="630"/>
      <c r="AK26" s="630"/>
      <c r="AL26" s="631" t="s">
        <v>236</v>
      </c>
      <c r="AM26" s="632"/>
      <c r="AN26" s="632"/>
      <c r="AO26" s="633"/>
      <c r="AP26" s="645" t="s">
        <v>298</v>
      </c>
      <c r="AQ26" s="675"/>
      <c r="AR26" s="675"/>
      <c r="AS26" s="675"/>
      <c r="AT26" s="675"/>
      <c r="AU26" s="675"/>
      <c r="AV26" s="675"/>
      <c r="AW26" s="675"/>
      <c r="AX26" s="675"/>
      <c r="AY26" s="675"/>
      <c r="AZ26" s="675"/>
      <c r="BA26" s="675"/>
      <c r="BB26" s="675"/>
      <c r="BC26" s="675"/>
      <c r="BD26" s="675"/>
      <c r="BE26" s="675"/>
      <c r="BF26" s="647"/>
      <c r="BG26" s="626" t="s">
        <v>236</v>
      </c>
      <c r="BH26" s="627"/>
      <c r="BI26" s="627"/>
      <c r="BJ26" s="627"/>
      <c r="BK26" s="627"/>
      <c r="BL26" s="627"/>
      <c r="BM26" s="627"/>
      <c r="BN26" s="628"/>
      <c r="BO26" s="629" t="s">
        <v>236</v>
      </c>
      <c r="BP26" s="629"/>
      <c r="BQ26" s="629"/>
      <c r="BR26" s="629"/>
      <c r="BS26" s="630" t="s">
        <v>236</v>
      </c>
      <c r="BT26" s="630"/>
      <c r="BU26" s="630"/>
      <c r="BV26" s="630"/>
      <c r="BW26" s="630"/>
      <c r="BX26" s="630"/>
      <c r="BY26" s="630"/>
      <c r="BZ26" s="630"/>
      <c r="CA26" s="630"/>
      <c r="CB26" s="634"/>
      <c r="CD26" s="641" t="s">
        <v>299</v>
      </c>
      <c r="CE26" s="642"/>
      <c r="CF26" s="642"/>
      <c r="CG26" s="642"/>
      <c r="CH26" s="642"/>
      <c r="CI26" s="642"/>
      <c r="CJ26" s="642"/>
      <c r="CK26" s="642"/>
      <c r="CL26" s="642"/>
      <c r="CM26" s="642"/>
      <c r="CN26" s="642"/>
      <c r="CO26" s="642"/>
      <c r="CP26" s="642"/>
      <c r="CQ26" s="643"/>
      <c r="CR26" s="626">
        <v>4171397</v>
      </c>
      <c r="CS26" s="627"/>
      <c r="CT26" s="627"/>
      <c r="CU26" s="627"/>
      <c r="CV26" s="627"/>
      <c r="CW26" s="627"/>
      <c r="CX26" s="627"/>
      <c r="CY26" s="628"/>
      <c r="CZ26" s="631">
        <v>9.4</v>
      </c>
      <c r="DA26" s="660"/>
      <c r="DB26" s="660"/>
      <c r="DC26" s="667"/>
      <c r="DD26" s="635">
        <v>4025018</v>
      </c>
      <c r="DE26" s="627"/>
      <c r="DF26" s="627"/>
      <c r="DG26" s="627"/>
      <c r="DH26" s="627"/>
      <c r="DI26" s="627"/>
      <c r="DJ26" s="627"/>
      <c r="DK26" s="628"/>
      <c r="DL26" s="635" t="s">
        <v>236</v>
      </c>
      <c r="DM26" s="627"/>
      <c r="DN26" s="627"/>
      <c r="DO26" s="627"/>
      <c r="DP26" s="627"/>
      <c r="DQ26" s="627"/>
      <c r="DR26" s="627"/>
      <c r="DS26" s="627"/>
      <c r="DT26" s="627"/>
      <c r="DU26" s="627"/>
      <c r="DV26" s="628"/>
      <c r="DW26" s="631" t="s">
        <v>236</v>
      </c>
      <c r="DX26" s="660"/>
      <c r="DY26" s="660"/>
      <c r="DZ26" s="660"/>
      <c r="EA26" s="660"/>
      <c r="EB26" s="660"/>
      <c r="EC26" s="661"/>
    </row>
    <row r="27" spans="2:133" ht="11.25" customHeight="1">
      <c r="B27" s="623" t="s">
        <v>300</v>
      </c>
      <c r="C27" s="624"/>
      <c r="D27" s="624"/>
      <c r="E27" s="624"/>
      <c r="F27" s="624"/>
      <c r="G27" s="624"/>
      <c r="H27" s="624"/>
      <c r="I27" s="624"/>
      <c r="J27" s="624"/>
      <c r="K27" s="624"/>
      <c r="L27" s="624"/>
      <c r="M27" s="624"/>
      <c r="N27" s="624"/>
      <c r="O27" s="624"/>
      <c r="P27" s="624"/>
      <c r="Q27" s="625"/>
      <c r="R27" s="626">
        <v>25366125</v>
      </c>
      <c r="S27" s="627"/>
      <c r="T27" s="627"/>
      <c r="U27" s="627"/>
      <c r="V27" s="627"/>
      <c r="W27" s="627"/>
      <c r="X27" s="627"/>
      <c r="Y27" s="628"/>
      <c r="Z27" s="629">
        <v>50.8</v>
      </c>
      <c r="AA27" s="629"/>
      <c r="AB27" s="629"/>
      <c r="AC27" s="629"/>
      <c r="AD27" s="630">
        <v>23605588</v>
      </c>
      <c r="AE27" s="630"/>
      <c r="AF27" s="630"/>
      <c r="AG27" s="630"/>
      <c r="AH27" s="630"/>
      <c r="AI27" s="630"/>
      <c r="AJ27" s="630"/>
      <c r="AK27" s="630"/>
      <c r="AL27" s="631">
        <v>99.1</v>
      </c>
      <c r="AM27" s="632"/>
      <c r="AN27" s="632"/>
      <c r="AO27" s="633"/>
      <c r="AP27" s="623" t="s">
        <v>301</v>
      </c>
      <c r="AQ27" s="624"/>
      <c r="AR27" s="624"/>
      <c r="AS27" s="624"/>
      <c r="AT27" s="624"/>
      <c r="AU27" s="624"/>
      <c r="AV27" s="624"/>
      <c r="AW27" s="624"/>
      <c r="AX27" s="624"/>
      <c r="AY27" s="624"/>
      <c r="AZ27" s="624"/>
      <c r="BA27" s="624"/>
      <c r="BB27" s="624"/>
      <c r="BC27" s="624"/>
      <c r="BD27" s="624"/>
      <c r="BE27" s="624"/>
      <c r="BF27" s="625"/>
      <c r="BG27" s="626">
        <v>14903981</v>
      </c>
      <c r="BH27" s="627"/>
      <c r="BI27" s="627"/>
      <c r="BJ27" s="627"/>
      <c r="BK27" s="627"/>
      <c r="BL27" s="627"/>
      <c r="BM27" s="627"/>
      <c r="BN27" s="628"/>
      <c r="BO27" s="629">
        <v>100</v>
      </c>
      <c r="BP27" s="629"/>
      <c r="BQ27" s="629"/>
      <c r="BR27" s="629"/>
      <c r="BS27" s="630">
        <v>215198</v>
      </c>
      <c r="BT27" s="630"/>
      <c r="BU27" s="630"/>
      <c r="BV27" s="630"/>
      <c r="BW27" s="630"/>
      <c r="BX27" s="630"/>
      <c r="BY27" s="630"/>
      <c r="BZ27" s="630"/>
      <c r="CA27" s="630"/>
      <c r="CB27" s="634"/>
      <c r="CD27" s="641" t="s">
        <v>302</v>
      </c>
      <c r="CE27" s="642"/>
      <c r="CF27" s="642"/>
      <c r="CG27" s="642"/>
      <c r="CH27" s="642"/>
      <c r="CI27" s="642"/>
      <c r="CJ27" s="642"/>
      <c r="CK27" s="642"/>
      <c r="CL27" s="642"/>
      <c r="CM27" s="642"/>
      <c r="CN27" s="642"/>
      <c r="CO27" s="642"/>
      <c r="CP27" s="642"/>
      <c r="CQ27" s="643"/>
      <c r="CR27" s="626">
        <v>9599383</v>
      </c>
      <c r="CS27" s="665"/>
      <c r="CT27" s="665"/>
      <c r="CU27" s="665"/>
      <c r="CV27" s="665"/>
      <c r="CW27" s="665"/>
      <c r="CX27" s="665"/>
      <c r="CY27" s="666"/>
      <c r="CZ27" s="631">
        <v>21.6</v>
      </c>
      <c r="DA27" s="660"/>
      <c r="DB27" s="660"/>
      <c r="DC27" s="667"/>
      <c r="DD27" s="635">
        <v>2574522</v>
      </c>
      <c r="DE27" s="665"/>
      <c r="DF27" s="665"/>
      <c r="DG27" s="665"/>
      <c r="DH27" s="665"/>
      <c r="DI27" s="665"/>
      <c r="DJ27" s="665"/>
      <c r="DK27" s="666"/>
      <c r="DL27" s="635">
        <v>2514357</v>
      </c>
      <c r="DM27" s="665"/>
      <c r="DN27" s="665"/>
      <c r="DO27" s="665"/>
      <c r="DP27" s="665"/>
      <c r="DQ27" s="665"/>
      <c r="DR27" s="665"/>
      <c r="DS27" s="665"/>
      <c r="DT27" s="665"/>
      <c r="DU27" s="665"/>
      <c r="DV27" s="666"/>
      <c r="DW27" s="631">
        <v>10.3</v>
      </c>
      <c r="DX27" s="660"/>
      <c r="DY27" s="660"/>
      <c r="DZ27" s="660"/>
      <c r="EA27" s="660"/>
      <c r="EB27" s="660"/>
      <c r="EC27" s="661"/>
    </row>
    <row r="28" spans="2:133" ht="11.25" customHeight="1">
      <c r="B28" s="623" t="s">
        <v>303</v>
      </c>
      <c r="C28" s="624"/>
      <c r="D28" s="624"/>
      <c r="E28" s="624"/>
      <c r="F28" s="624"/>
      <c r="G28" s="624"/>
      <c r="H28" s="624"/>
      <c r="I28" s="624"/>
      <c r="J28" s="624"/>
      <c r="K28" s="624"/>
      <c r="L28" s="624"/>
      <c r="M28" s="624"/>
      <c r="N28" s="624"/>
      <c r="O28" s="624"/>
      <c r="P28" s="624"/>
      <c r="Q28" s="625"/>
      <c r="R28" s="626">
        <v>11022</v>
      </c>
      <c r="S28" s="627"/>
      <c r="T28" s="627"/>
      <c r="U28" s="627"/>
      <c r="V28" s="627"/>
      <c r="W28" s="627"/>
      <c r="X28" s="627"/>
      <c r="Y28" s="628"/>
      <c r="Z28" s="629">
        <v>0</v>
      </c>
      <c r="AA28" s="629"/>
      <c r="AB28" s="629"/>
      <c r="AC28" s="629"/>
      <c r="AD28" s="630">
        <v>11022</v>
      </c>
      <c r="AE28" s="630"/>
      <c r="AF28" s="630"/>
      <c r="AG28" s="630"/>
      <c r="AH28" s="630"/>
      <c r="AI28" s="630"/>
      <c r="AJ28" s="630"/>
      <c r="AK28" s="630"/>
      <c r="AL28" s="631">
        <v>0</v>
      </c>
      <c r="AM28" s="632"/>
      <c r="AN28" s="632"/>
      <c r="AO28" s="633"/>
      <c r="AP28" s="623"/>
      <c r="AQ28" s="624"/>
      <c r="AR28" s="624"/>
      <c r="AS28" s="624"/>
      <c r="AT28" s="624"/>
      <c r="AU28" s="624"/>
      <c r="AV28" s="624"/>
      <c r="AW28" s="624"/>
      <c r="AX28" s="624"/>
      <c r="AY28" s="624"/>
      <c r="AZ28" s="624"/>
      <c r="BA28" s="624"/>
      <c r="BB28" s="624"/>
      <c r="BC28" s="624"/>
      <c r="BD28" s="624"/>
      <c r="BE28" s="624"/>
      <c r="BF28" s="625"/>
      <c r="BG28" s="626"/>
      <c r="BH28" s="627"/>
      <c r="BI28" s="627"/>
      <c r="BJ28" s="627"/>
      <c r="BK28" s="627"/>
      <c r="BL28" s="627"/>
      <c r="BM28" s="627"/>
      <c r="BN28" s="628"/>
      <c r="BO28" s="629"/>
      <c r="BP28" s="629"/>
      <c r="BQ28" s="629"/>
      <c r="BR28" s="629"/>
      <c r="BS28" s="635"/>
      <c r="BT28" s="627"/>
      <c r="BU28" s="627"/>
      <c r="BV28" s="627"/>
      <c r="BW28" s="627"/>
      <c r="BX28" s="627"/>
      <c r="BY28" s="627"/>
      <c r="BZ28" s="627"/>
      <c r="CA28" s="627"/>
      <c r="CB28" s="636"/>
      <c r="CD28" s="641" t="s">
        <v>304</v>
      </c>
      <c r="CE28" s="642"/>
      <c r="CF28" s="642"/>
      <c r="CG28" s="642"/>
      <c r="CH28" s="642"/>
      <c r="CI28" s="642"/>
      <c r="CJ28" s="642"/>
      <c r="CK28" s="642"/>
      <c r="CL28" s="642"/>
      <c r="CM28" s="642"/>
      <c r="CN28" s="642"/>
      <c r="CO28" s="642"/>
      <c r="CP28" s="642"/>
      <c r="CQ28" s="643"/>
      <c r="CR28" s="626">
        <v>3597984</v>
      </c>
      <c r="CS28" s="627"/>
      <c r="CT28" s="627"/>
      <c r="CU28" s="627"/>
      <c r="CV28" s="627"/>
      <c r="CW28" s="627"/>
      <c r="CX28" s="627"/>
      <c r="CY28" s="628"/>
      <c r="CZ28" s="631">
        <v>8.1</v>
      </c>
      <c r="DA28" s="660"/>
      <c r="DB28" s="660"/>
      <c r="DC28" s="667"/>
      <c r="DD28" s="635">
        <v>3582856</v>
      </c>
      <c r="DE28" s="627"/>
      <c r="DF28" s="627"/>
      <c r="DG28" s="627"/>
      <c r="DH28" s="627"/>
      <c r="DI28" s="627"/>
      <c r="DJ28" s="627"/>
      <c r="DK28" s="628"/>
      <c r="DL28" s="635">
        <v>3574856</v>
      </c>
      <c r="DM28" s="627"/>
      <c r="DN28" s="627"/>
      <c r="DO28" s="627"/>
      <c r="DP28" s="627"/>
      <c r="DQ28" s="627"/>
      <c r="DR28" s="627"/>
      <c r="DS28" s="627"/>
      <c r="DT28" s="627"/>
      <c r="DU28" s="627"/>
      <c r="DV28" s="628"/>
      <c r="DW28" s="631">
        <v>14.6</v>
      </c>
      <c r="DX28" s="660"/>
      <c r="DY28" s="660"/>
      <c r="DZ28" s="660"/>
      <c r="EA28" s="660"/>
      <c r="EB28" s="660"/>
      <c r="EC28" s="661"/>
    </row>
    <row r="29" spans="2:133" ht="11.25" customHeight="1">
      <c r="B29" s="623" t="s">
        <v>305</v>
      </c>
      <c r="C29" s="624"/>
      <c r="D29" s="624"/>
      <c r="E29" s="624"/>
      <c r="F29" s="624"/>
      <c r="G29" s="624"/>
      <c r="H29" s="624"/>
      <c r="I29" s="624"/>
      <c r="J29" s="624"/>
      <c r="K29" s="624"/>
      <c r="L29" s="624"/>
      <c r="M29" s="624"/>
      <c r="N29" s="624"/>
      <c r="O29" s="624"/>
      <c r="P29" s="624"/>
      <c r="Q29" s="625"/>
      <c r="R29" s="626">
        <v>195132</v>
      </c>
      <c r="S29" s="627"/>
      <c r="T29" s="627"/>
      <c r="U29" s="627"/>
      <c r="V29" s="627"/>
      <c r="W29" s="627"/>
      <c r="X29" s="627"/>
      <c r="Y29" s="628"/>
      <c r="Z29" s="629">
        <v>0.4</v>
      </c>
      <c r="AA29" s="629"/>
      <c r="AB29" s="629"/>
      <c r="AC29" s="629"/>
      <c r="AD29" s="630" t="s">
        <v>236</v>
      </c>
      <c r="AE29" s="630"/>
      <c r="AF29" s="630"/>
      <c r="AG29" s="630"/>
      <c r="AH29" s="630"/>
      <c r="AI29" s="630"/>
      <c r="AJ29" s="630"/>
      <c r="AK29" s="630"/>
      <c r="AL29" s="631" t="s">
        <v>236</v>
      </c>
      <c r="AM29" s="632"/>
      <c r="AN29" s="632"/>
      <c r="AO29" s="633"/>
      <c r="AP29" s="676"/>
      <c r="AQ29" s="677"/>
      <c r="AR29" s="677"/>
      <c r="AS29" s="677"/>
      <c r="AT29" s="677"/>
      <c r="AU29" s="677"/>
      <c r="AV29" s="677"/>
      <c r="AW29" s="677"/>
      <c r="AX29" s="677"/>
      <c r="AY29" s="677"/>
      <c r="AZ29" s="677"/>
      <c r="BA29" s="677"/>
      <c r="BB29" s="677"/>
      <c r="BC29" s="677"/>
      <c r="BD29" s="677"/>
      <c r="BE29" s="677"/>
      <c r="BF29" s="678"/>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4"/>
      <c r="CD29" s="669" t="s">
        <v>306</v>
      </c>
      <c r="CE29" s="670"/>
      <c r="CF29" s="641" t="s">
        <v>70</v>
      </c>
      <c r="CG29" s="642"/>
      <c r="CH29" s="642"/>
      <c r="CI29" s="642"/>
      <c r="CJ29" s="642"/>
      <c r="CK29" s="642"/>
      <c r="CL29" s="642"/>
      <c r="CM29" s="642"/>
      <c r="CN29" s="642"/>
      <c r="CO29" s="642"/>
      <c r="CP29" s="642"/>
      <c r="CQ29" s="643"/>
      <c r="CR29" s="626">
        <v>3597984</v>
      </c>
      <c r="CS29" s="665"/>
      <c r="CT29" s="665"/>
      <c r="CU29" s="665"/>
      <c r="CV29" s="665"/>
      <c r="CW29" s="665"/>
      <c r="CX29" s="665"/>
      <c r="CY29" s="666"/>
      <c r="CZ29" s="631">
        <v>8.1</v>
      </c>
      <c r="DA29" s="660"/>
      <c r="DB29" s="660"/>
      <c r="DC29" s="667"/>
      <c r="DD29" s="635">
        <v>3582856</v>
      </c>
      <c r="DE29" s="665"/>
      <c r="DF29" s="665"/>
      <c r="DG29" s="665"/>
      <c r="DH29" s="665"/>
      <c r="DI29" s="665"/>
      <c r="DJ29" s="665"/>
      <c r="DK29" s="666"/>
      <c r="DL29" s="635">
        <v>3574856</v>
      </c>
      <c r="DM29" s="665"/>
      <c r="DN29" s="665"/>
      <c r="DO29" s="665"/>
      <c r="DP29" s="665"/>
      <c r="DQ29" s="665"/>
      <c r="DR29" s="665"/>
      <c r="DS29" s="665"/>
      <c r="DT29" s="665"/>
      <c r="DU29" s="665"/>
      <c r="DV29" s="666"/>
      <c r="DW29" s="631">
        <v>14.6</v>
      </c>
      <c r="DX29" s="660"/>
      <c r="DY29" s="660"/>
      <c r="DZ29" s="660"/>
      <c r="EA29" s="660"/>
      <c r="EB29" s="660"/>
      <c r="EC29" s="661"/>
    </row>
    <row r="30" spans="2:133" ht="11.25" customHeight="1">
      <c r="B30" s="623" t="s">
        <v>307</v>
      </c>
      <c r="C30" s="624"/>
      <c r="D30" s="624"/>
      <c r="E30" s="624"/>
      <c r="F30" s="624"/>
      <c r="G30" s="624"/>
      <c r="H30" s="624"/>
      <c r="I30" s="624"/>
      <c r="J30" s="624"/>
      <c r="K30" s="624"/>
      <c r="L30" s="624"/>
      <c r="M30" s="624"/>
      <c r="N30" s="624"/>
      <c r="O30" s="624"/>
      <c r="P30" s="624"/>
      <c r="Q30" s="625"/>
      <c r="R30" s="626">
        <v>327626</v>
      </c>
      <c r="S30" s="627"/>
      <c r="T30" s="627"/>
      <c r="U30" s="627"/>
      <c r="V30" s="627"/>
      <c r="W30" s="627"/>
      <c r="X30" s="627"/>
      <c r="Y30" s="628"/>
      <c r="Z30" s="629">
        <v>0.7</v>
      </c>
      <c r="AA30" s="629"/>
      <c r="AB30" s="629"/>
      <c r="AC30" s="629"/>
      <c r="AD30" s="630">
        <v>40044</v>
      </c>
      <c r="AE30" s="630"/>
      <c r="AF30" s="630"/>
      <c r="AG30" s="630"/>
      <c r="AH30" s="630"/>
      <c r="AI30" s="630"/>
      <c r="AJ30" s="630"/>
      <c r="AK30" s="630"/>
      <c r="AL30" s="631">
        <v>0.2</v>
      </c>
      <c r="AM30" s="632"/>
      <c r="AN30" s="632"/>
      <c r="AO30" s="633"/>
      <c r="AP30" s="605" t="s">
        <v>224</v>
      </c>
      <c r="AQ30" s="606"/>
      <c r="AR30" s="606"/>
      <c r="AS30" s="606"/>
      <c r="AT30" s="606"/>
      <c r="AU30" s="606"/>
      <c r="AV30" s="606"/>
      <c r="AW30" s="606"/>
      <c r="AX30" s="606"/>
      <c r="AY30" s="606"/>
      <c r="AZ30" s="606"/>
      <c r="BA30" s="606"/>
      <c r="BB30" s="606"/>
      <c r="BC30" s="606"/>
      <c r="BD30" s="606"/>
      <c r="BE30" s="606"/>
      <c r="BF30" s="607"/>
      <c r="BG30" s="605" t="s">
        <v>308</v>
      </c>
      <c r="BH30" s="679"/>
      <c r="BI30" s="679"/>
      <c r="BJ30" s="679"/>
      <c r="BK30" s="679"/>
      <c r="BL30" s="679"/>
      <c r="BM30" s="679"/>
      <c r="BN30" s="679"/>
      <c r="BO30" s="679"/>
      <c r="BP30" s="679"/>
      <c r="BQ30" s="680"/>
      <c r="BR30" s="605" t="s">
        <v>309</v>
      </c>
      <c r="BS30" s="679"/>
      <c r="BT30" s="679"/>
      <c r="BU30" s="679"/>
      <c r="BV30" s="679"/>
      <c r="BW30" s="679"/>
      <c r="BX30" s="679"/>
      <c r="BY30" s="679"/>
      <c r="BZ30" s="679"/>
      <c r="CA30" s="679"/>
      <c r="CB30" s="680"/>
      <c r="CD30" s="671"/>
      <c r="CE30" s="672"/>
      <c r="CF30" s="641" t="s">
        <v>310</v>
      </c>
      <c r="CG30" s="642"/>
      <c r="CH30" s="642"/>
      <c r="CI30" s="642"/>
      <c r="CJ30" s="642"/>
      <c r="CK30" s="642"/>
      <c r="CL30" s="642"/>
      <c r="CM30" s="642"/>
      <c r="CN30" s="642"/>
      <c r="CO30" s="642"/>
      <c r="CP30" s="642"/>
      <c r="CQ30" s="643"/>
      <c r="CR30" s="626">
        <v>3484145</v>
      </c>
      <c r="CS30" s="627"/>
      <c r="CT30" s="627"/>
      <c r="CU30" s="627"/>
      <c r="CV30" s="627"/>
      <c r="CW30" s="627"/>
      <c r="CX30" s="627"/>
      <c r="CY30" s="628"/>
      <c r="CZ30" s="631">
        <v>7.8</v>
      </c>
      <c r="DA30" s="660"/>
      <c r="DB30" s="660"/>
      <c r="DC30" s="667"/>
      <c r="DD30" s="635">
        <v>3469705</v>
      </c>
      <c r="DE30" s="627"/>
      <c r="DF30" s="627"/>
      <c r="DG30" s="627"/>
      <c r="DH30" s="627"/>
      <c r="DI30" s="627"/>
      <c r="DJ30" s="627"/>
      <c r="DK30" s="628"/>
      <c r="DL30" s="635">
        <v>3461705</v>
      </c>
      <c r="DM30" s="627"/>
      <c r="DN30" s="627"/>
      <c r="DO30" s="627"/>
      <c r="DP30" s="627"/>
      <c r="DQ30" s="627"/>
      <c r="DR30" s="627"/>
      <c r="DS30" s="627"/>
      <c r="DT30" s="627"/>
      <c r="DU30" s="627"/>
      <c r="DV30" s="628"/>
      <c r="DW30" s="631">
        <v>14.1</v>
      </c>
      <c r="DX30" s="660"/>
      <c r="DY30" s="660"/>
      <c r="DZ30" s="660"/>
      <c r="EA30" s="660"/>
      <c r="EB30" s="660"/>
      <c r="EC30" s="661"/>
    </row>
    <row r="31" spans="2:133" ht="11.25" customHeight="1">
      <c r="B31" s="623" t="s">
        <v>311</v>
      </c>
      <c r="C31" s="624"/>
      <c r="D31" s="624"/>
      <c r="E31" s="624"/>
      <c r="F31" s="624"/>
      <c r="G31" s="624"/>
      <c r="H31" s="624"/>
      <c r="I31" s="624"/>
      <c r="J31" s="624"/>
      <c r="K31" s="624"/>
      <c r="L31" s="624"/>
      <c r="M31" s="624"/>
      <c r="N31" s="624"/>
      <c r="O31" s="624"/>
      <c r="P31" s="624"/>
      <c r="Q31" s="625"/>
      <c r="R31" s="626">
        <v>661729</v>
      </c>
      <c r="S31" s="627"/>
      <c r="T31" s="627"/>
      <c r="U31" s="627"/>
      <c r="V31" s="627"/>
      <c r="W31" s="627"/>
      <c r="X31" s="627"/>
      <c r="Y31" s="628"/>
      <c r="Z31" s="629">
        <v>1.3</v>
      </c>
      <c r="AA31" s="629"/>
      <c r="AB31" s="629"/>
      <c r="AC31" s="629"/>
      <c r="AD31" s="630" t="s">
        <v>236</v>
      </c>
      <c r="AE31" s="630"/>
      <c r="AF31" s="630"/>
      <c r="AG31" s="630"/>
      <c r="AH31" s="630"/>
      <c r="AI31" s="630"/>
      <c r="AJ31" s="630"/>
      <c r="AK31" s="630"/>
      <c r="AL31" s="631" t="s">
        <v>236</v>
      </c>
      <c r="AM31" s="632"/>
      <c r="AN31" s="632"/>
      <c r="AO31" s="633"/>
      <c r="AP31" s="683" t="s">
        <v>312</v>
      </c>
      <c r="AQ31" s="684"/>
      <c r="AR31" s="684"/>
      <c r="AS31" s="684"/>
      <c r="AT31" s="689" t="s">
        <v>313</v>
      </c>
      <c r="AU31" s="217"/>
      <c r="AV31" s="217"/>
      <c r="AW31" s="217"/>
      <c r="AX31" s="612" t="s">
        <v>189</v>
      </c>
      <c r="AY31" s="613"/>
      <c r="AZ31" s="613"/>
      <c r="BA31" s="613"/>
      <c r="BB31" s="613"/>
      <c r="BC31" s="613"/>
      <c r="BD31" s="613"/>
      <c r="BE31" s="613"/>
      <c r="BF31" s="614"/>
      <c r="BG31" s="694">
        <v>99.1</v>
      </c>
      <c r="BH31" s="681"/>
      <c r="BI31" s="681"/>
      <c r="BJ31" s="681"/>
      <c r="BK31" s="681"/>
      <c r="BL31" s="681"/>
      <c r="BM31" s="621">
        <v>97.4</v>
      </c>
      <c r="BN31" s="681"/>
      <c r="BO31" s="681"/>
      <c r="BP31" s="681"/>
      <c r="BQ31" s="682"/>
      <c r="BR31" s="694">
        <v>98.6</v>
      </c>
      <c r="BS31" s="681"/>
      <c r="BT31" s="681"/>
      <c r="BU31" s="681"/>
      <c r="BV31" s="681"/>
      <c r="BW31" s="681"/>
      <c r="BX31" s="621">
        <v>97</v>
      </c>
      <c r="BY31" s="681"/>
      <c r="BZ31" s="681"/>
      <c r="CA31" s="681"/>
      <c r="CB31" s="682"/>
      <c r="CD31" s="671"/>
      <c r="CE31" s="672"/>
      <c r="CF31" s="641" t="s">
        <v>314</v>
      </c>
      <c r="CG31" s="642"/>
      <c r="CH31" s="642"/>
      <c r="CI31" s="642"/>
      <c r="CJ31" s="642"/>
      <c r="CK31" s="642"/>
      <c r="CL31" s="642"/>
      <c r="CM31" s="642"/>
      <c r="CN31" s="642"/>
      <c r="CO31" s="642"/>
      <c r="CP31" s="642"/>
      <c r="CQ31" s="643"/>
      <c r="CR31" s="626">
        <v>113839</v>
      </c>
      <c r="CS31" s="665"/>
      <c r="CT31" s="665"/>
      <c r="CU31" s="665"/>
      <c r="CV31" s="665"/>
      <c r="CW31" s="665"/>
      <c r="CX31" s="665"/>
      <c r="CY31" s="666"/>
      <c r="CZ31" s="631">
        <v>0.3</v>
      </c>
      <c r="DA31" s="660"/>
      <c r="DB31" s="660"/>
      <c r="DC31" s="667"/>
      <c r="DD31" s="635">
        <v>113151</v>
      </c>
      <c r="DE31" s="665"/>
      <c r="DF31" s="665"/>
      <c r="DG31" s="665"/>
      <c r="DH31" s="665"/>
      <c r="DI31" s="665"/>
      <c r="DJ31" s="665"/>
      <c r="DK31" s="666"/>
      <c r="DL31" s="635">
        <v>113151</v>
      </c>
      <c r="DM31" s="665"/>
      <c r="DN31" s="665"/>
      <c r="DO31" s="665"/>
      <c r="DP31" s="665"/>
      <c r="DQ31" s="665"/>
      <c r="DR31" s="665"/>
      <c r="DS31" s="665"/>
      <c r="DT31" s="665"/>
      <c r="DU31" s="665"/>
      <c r="DV31" s="666"/>
      <c r="DW31" s="631">
        <v>0.5</v>
      </c>
      <c r="DX31" s="660"/>
      <c r="DY31" s="660"/>
      <c r="DZ31" s="660"/>
      <c r="EA31" s="660"/>
      <c r="EB31" s="660"/>
      <c r="EC31" s="661"/>
    </row>
    <row r="32" spans="2:133" ht="11.25" customHeight="1">
      <c r="B32" s="623" t="s">
        <v>315</v>
      </c>
      <c r="C32" s="624"/>
      <c r="D32" s="624"/>
      <c r="E32" s="624"/>
      <c r="F32" s="624"/>
      <c r="G32" s="624"/>
      <c r="H32" s="624"/>
      <c r="I32" s="624"/>
      <c r="J32" s="624"/>
      <c r="K32" s="624"/>
      <c r="L32" s="624"/>
      <c r="M32" s="624"/>
      <c r="N32" s="624"/>
      <c r="O32" s="624"/>
      <c r="P32" s="624"/>
      <c r="Q32" s="625"/>
      <c r="R32" s="626">
        <v>10028539</v>
      </c>
      <c r="S32" s="627"/>
      <c r="T32" s="627"/>
      <c r="U32" s="627"/>
      <c r="V32" s="627"/>
      <c r="W32" s="627"/>
      <c r="X32" s="627"/>
      <c r="Y32" s="628"/>
      <c r="Z32" s="629">
        <v>20.100000000000001</v>
      </c>
      <c r="AA32" s="629"/>
      <c r="AB32" s="629"/>
      <c r="AC32" s="629"/>
      <c r="AD32" s="630" t="s">
        <v>236</v>
      </c>
      <c r="AE32" s="630"/>
      <c r="AF32" s="630"/>
      <c r="AG32" s="630"/>
      <c r="AH32" s="630"/>
      <c r="AI32" s="630"/>
      <c r="AJ32" s="630"/>
      <c r="AK32" s="630"/>
      <c r="AL32" s="631" t="s">
        <v>236</v>
      </c>
      <c r="AM32" s="632"/>
      <c r="AN32" s="632"/>
      <c r="AO32" s="633"/>
      <c r="AP32" s="685"/>
      <c r="AQ32" s="686"/>
      <c r="AR32" s="686"/>
      <c r="AS32" s="686"/>
      <c r="AT32" s="690"/>
      <c r="AU32" s="216" t="s">
        <v>316</v>
      </c>
      <c r="AV32" s="216"/>
      <c r="AW32" s="216"/>
      <c r="AX32" s="623" t="s">
        <v>317</v>
      </c>
      <c r="AY32" s="624"/>
      <c r="AZ32" s="624"/>
      <c r="BA32" s="624"/>
      <c r="BB32" s="624"/>
      <c r="BC32" s="624"/>
      <c r="BD32" s="624"/>
      <c r="BE32" s="624"/>
      <c r="BF32" s="625"/>
      <c r="BG32" s="695">
        <v>99.1</v>
      </c>
      <c r="BH32" s="665"/>
      <c r="BI32" s="665"/>
      <c r="BJ32" s="665"/>
      <c r="BK32" s="665"/>
      <c r="BL32" s="665"/>
      <c r="BM32" s="632">
        <v>97.7</v>
      </c>
      <c r="BN32" s="692"/>
      <c r="BO32" s="692"/>
      <c r="BP32" s="692"/>
      <c r="BQ32" s="693"/>
      <c r="BR32" s="695">
        <v>98.3</v>
      </c>
      <c r="BS32" s="665"/>
      <c r="BT32" s="665"/>
      <c r="BU32" s="665"/>
      <c r="BV32" s="665"/>
      <c r="BW32" s="665"/>
      <c r="BX32" s="632">
        <v>97</v>
      </c>
      <c r="BY32" s="692"/>
      <c r="BZ32" s="692"/>
      <c r="CA32" s="692"/>
      <c r="CB32" s="693"/>
      <c r="CD32" s="673"/>
      <c r="CE32" s="674"/>
      <c r="CF32" s="641" t="s">
        <v>318</v>
      </c>
      <c r="CG32" s="642"/>
      <c r="CH32" s="642"/>
      <c r="CI32" s="642"/>
      <c r="CJ32" s="642"/>
      <c r="CK32" s="642"/>
      <c r="CL32" s="642"/>
      <c r="CM32" s="642"/>
      <c r="CN32" s="642"/>
      <c r="CO32" s="642"/>
      <c r="CP32" s="642"/>
      <c r="CQ32" s="643"/>
      <c r="CR32" s="626" t="s">
        <v>236</v>
      </c>
      <c r="CS32" s="627"/>
      <c r="CT32" s="627"/>
      <c r="CU32" s="627"/>
      <c r="CV32" s="627"/>
      <c r="CW32" s="627"/>
      <c r="CX32" s="627"/>
      <c r="CY32" s="628"/>
      <c r="CZ32" s="631" t="s">
        <v>236</v>
      </c>
      <c r="DA32" s="660"/>
      <c r="DB32" s="660"/>
      <c r="DC32" s="667"/>
      <c r="DD32" s="635" t="s">
        <v>236</v>
      </c>
      <c r="DE32" s="627"/>
      <c r="DF32" s="627"/>
      <c r="DG32" s="627"/>
      <c r="DH32" s="627"/>
      <c r="DI32" s="627"/>
      <c r="DJ32" s="627"/>
      <c r="DK32" s="628"/>
      <c r="DL32" s="635" t="s">
        <v>236</v>
      </c>
      <c r="DM32" s="627"/>
      <c r="DN32" s="627"/>
      <c r="DO32" s="627"/>
      <c r="DP32" s="627"/>
      <c r="DQ32" s="627"/>
      <c r="DR32" s="627"/>
      <c r="DS32" s="627"/>
      <c r="DT32" s="627"/>
      <c r="DU32" s="627"/>
      <c r="DV32" s="628"/>
      <c r="DW32" s="631" t="s">
        <v>236</v>
      </c>
      <c r="DX32" s="660"/>
      <c r="DY32" s="660"/>
      <c r="DZ32" s="660"/>
      <c r="EA32" s="660"/>
      <c r="EB32" s="660"/>
      <c r="EC32" s="661"/>
    </row>
    <row r="33" spans="2:133" ht="11.25" customHeight="1">
      <c r="B33" s="662" t="s">
        <v>319</v>
      </c>
      <c r="C33" s="663"/>
      <c r="D33" s="663"/>
      <c r="E33" s="663"/>
      <c r="F33" s="663"/>
      <c r="G33" s="663"/>
      <c r="H33" s="663"/>
      <c r="I33" s="663"/>
      <c r="J33" s="663"/>
      <c r="K33" s="663"/>
      <c r="L33" s="663"/>
      <c r="M33" s="663"/>
      <c r="N33" s="663"/>
      <c r="O33" s="663"/>
      <c r="P33" s="663"/>
      <c r="Q33" s="664"/>
      <c r="R33" s="626">
        <v>300</v>
      </c>
      <c r="S33" s="627"/>
      <c r="T33" s="627"/>
      <c r="U33" s="627"/>
      <c r="V33" s="627"/>
      <c r="W33" s="627"/>
      <c r="X33" s="627"/>
      <c r="Y33" s="628"/>
      <c r="Z33" s="629">
        <v>0</v>
      </c>
      <c r="AA33" s="629"/>
      <c r="AB33" s="629"/>
      <c r="AC33" s="629"/>
      <c r="AD33" s="630">
        <v>300</v>
      </c>
      <c r="AE33" s="630"/>
      <c r="AF33" s="630"/>
      <c r="AG33" s="630"/>
      <c r="AH33" s="630"/>
      <c r="AI33" s="630"/>
      <c r="AJ33" s="630"/>
      <c r="AK33" s="630"/>
      <c r="AL33" s="631">
        <v>0</v>
      </c>
      <c r="AM33" s="632"/>
      <c r="AN33" s="632"/>
      <c r="AO33" s="633"/>
      <c r="AP33" s="687"/>
      <c r="AQ33" s="688"/>
      <c r="AR33" s="688"/>
      <c r="AS33" s="688"/>
      <c r="AT33" s="691"/>
      <c r="AU33" s="218"/>
      <c r="AV33" s="218"/>
      <c r="AW33" s="218"/>
      <c r="AX33" s="676" t="s">
        <v>320</v>
      </c>
      <c r="AY33" s="677"/>
      <c r="AZ33" s="677"/>
      <c r="BA33" s="677"/>
      <c r="BB33" s="677"/>
      <c r="BC33" s="677"/>
      <c r="BD33" s="677"/>
      <c r="BE33" s="677"/>
      <c r="BF33" s="678"/>
      <c r="BG33" s="696">
        <v>99.1</v>
      </c>
      <c r="BH33" s="697"/>
      <c r="BI33" s="697"/>
      <c r="BJ33" s="697"/>
      <c r="BK33" s="697"/>
      <c r="BL33" s="697"/>
      <c r="BM33" s="698">
        <v>97.1</v>
      </c>
      <c r="BN33" s="697"/>
      <c r="BO33" s="697"/>
      <c r="BP33" s="697"/>
      <c r="BQ33" s="699"/>
      <c r="BR33" s="696">
        <v>98.8</v>
      </c>
      <c r="BS33" s="697"/>
      <c r="BT33" s="697"/>
      <c r="BU33" s="697"/>
      <c r="BV33" s="697"/>
      <c r="BW33" s="697"/>
      <c r="BX33" s="698">
        <v>96.7</v>
      </c>
      <c r="BY33" s="697"/>
      <c r="BZ33" s="697"/>
      <c r="CA33" s="697"/>
      <c r="CB33" s="699"/>
      <c r="CD33" s="641" t="s">
        <v>321</v>
      </c>
      <c r="CE33" s="642"/>
      <c r="CF33" s="642"/>
      <c r="CG33" s="642"/>
      <c r="CH33" s="642"/>
      <c r="CI33" s="642"/>
      <c r="CJ33" s="642"/>
      <c r="CK33" s="642"/>
      <c r="CL33" s="642"/>
      <c r="CM33" s="642"/>
      <c r="CN33" s="642"/>
      <c r="CO33" s="642"/>
      <c r="CP33" s="642"/>
      <c r="CQ33" s="643"/>
      <c r="CR33" s="626">
        <v>15820285</v>
      </c>
      <c r="CS33" s="665"/>
      <c r="CT33" s="665"/>
      <c r="CU33" s="665"/>
      <c r="CV33" s="665"/>
      <c r="CW33" s="665"/>
      <c r="CX33" s="665"/>
      <c r="CY33" s="666"/>
      <c r="CZ33" s="631">
        <v>35.6</v>
      </c>
      <c r="DA33" s="660"/>
      <c r="DB33" s="660"/>
      <c r="DC33" s="667"/>
      <c r="DD33" s="635">
        <v>11781215</v>
      </c>
      <c r="DE33" s="665"/>
      <c r="DF33" s="665"/>
      <c r="DG33" s="665"/>
      <c r="DH33" s="665"/>
      <c r="DI33" s="665"/>
      <c r="DJ33" s="665"/>
      <c r="DK33" s="666"/>
      <c r="DL33" s="635">
        <v>8656882</v>
      </c>
      <c r="DM33" s="665"/>
      <c r="DN33" s="665"/>
      <c r="DO33" s="665"/>
      <c r="DP33" s="665"/>
      <c r="DQ33" s="665"/>
      <c r="DR33" s="665"/>
      <c r="DS33" s="665"/>
      <c r="DT33" s="665"/>
      <c r="DU33" s="665"/>
      <c r="DV33" s="666"/>
      <c r="DW33" s="631">
        <v>35.4</v>
      </c>
      <c r="DX33" s="660"/>
      <c r="DY33" s="660"/>
      <c r="DZ33" s="660"/>
      <c r="EA33" s="660"/>
      <c r="EB33" s="660"/>
      <c r="EC33" s="661"/>
    </row>
    <row r="34" spans="2:133" ht="11.25" customHeight="1">
      <c r="B34" s="623" t="s">
        <v>322</v>
      </c>
      <c r="C34" s="624"/>
      <c r="D34" s="624"/>
      <c r="E34" s="624"/>
      <c r="F34" s="624"/>
      <c r="G34" s="624"/>
      <c r="H34" s="624"/>
      <c r="I34" s="624"/>
      <c r="J34" s="624"/>
      <c r="K34" s="624"/>
      <c r="L34" s="624"/>
      <c r="M34" s="624"/>
      <c r="N34" s="624"/>
      <c r="O34" s="624"/>
      <c r="P34" s="624"/>
      <c r="Q34" s="625"/>
      <c r="R34" s="626">
        <v>2814006</v>
      </c>
      <c r="S34" s="627"/>
      <c r="T34" s="627"/>
      <c r="U34" s="627"/>
      <c r="V34" s="627"/>
      <c r="W34" s="627"/>
      <c r="X34" s="627"/>
      <c r="Y34" s="628"/>
      <c r="Z34" s="629">
        <v>5.6</v>
      </c>
      <c r="AA34" s="629"/>
      <c r="AB34" s="629"/>
      <c r="AC34" s="629"/>
      <c r="AD34" s="630" t="s">
        <v>236</v>
      </c>
      <c r="AE34" s="630"/>
      <c r="AF34" s="630"/>
      <c r="AG34" s="630"/>
      <c r="AH34" s="630"/>
      <c r="AI34" s="630"/>
      <c r="AJ34" s="630"/>
      <c r="AK34" s="630"/>
      <c r="AL34" s="631" t="s">
        <v>236</v>
      </c>
      <c r="AM34" s="632"/>
      <c r="AN34" s="632"/>
      <c r="AO34" s="63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1" t="s">
        <v>323</v>
      </c>
      <c r="CE34" s="642"/>
      <c r="CF34" s="642"/>
      <c r="CG34" s="642"/>
      <c r="CH34" s="642"/>
      <c r="CI34" s="642"/>
      <c r="CJ34" s="642"/>
      <c r="CK34" s="642"/>
      <c r="CL34" s="642"/>
      <c r="CM34" s="642"/>
      <c r="CN34" s="642"/>
      <c r="CO34" s="642"/>
      <c r="CP34" s="642"/>
      <c r="CQ34" s="643"/>
      <c r="CR34" s="626">
        <v>6992010</v>
      </c>
      <c r="CS34" s="627"/>
      <c r="CT34" s="627"/>
      <c r="CU34" s="627"/>
      <c r="CV34" s="627"/>
      <c r="CW34" s="627"/>
      <c r="CX34" s="627"/>
      <c r="CY34" s="628"/>
      <c r="CZ34" s="631">
        <v>15.7</v>
      </c>
      <c r="DA34" s="660"/>
      <c r="DB34" s="660"/>
      <c r="DC34" s="667"/>
      <c r="DD34" s="635">
        <v>4734824</v>
      </c>
      <c r="DE34" s="627"/>
      <c r="DF34" s="627"/>
      <c r="DG34" s="627"/>
      <c r="DH34" s="627"/>
      <c r="DI34" s="627"/>
      <c r="DJ34" s="627"/>
      <c r="DK34" s="628"/>
      <c r="DL34" s="635">
        <v>4035276</v>
      </c>
      <c r="DM34" s="627"/>
      <c r="DN34" s="627"/>
      <c r="DO34" s="627"/>
      <c r="DP34" s="627"/>
      <c r="DQ34" s="627"/>
      <c r="DR34" s="627"/>
      <c r="DS34" s="627"/>
      <c r="DT34" s="627"/>
      <c r="DU34" s="627"/>
      <c r="DV34" s="628"/>
      <c r="DW34" s="631">
        <v>16.5</v>
      </c>
      <c r="DX34" s="660"/>
      <c r="DY34" s="660"/>
      <c r="DZ34" s="660"/>
      <c r="EA34" s="660"/>
      <c r="EB34" s="660"/>
      <c r="EC34" s="661"/>
    </row>
    <row r="35" spans="2:133" ht="11.25" customHeight="1">
      <c r="B35" s="623" t="s">
        <v>324</v>
      </c>
      <c r="C35" s="624"/>
      <c r="D35" s="624"/>
      <c r="E35" s="624"/>
      <c r="F35" s="624"/>
      <c r="G35" s="624"/>
      <c r="H35" s="624"/>
      <c r="I35" s="624"/>
      <c r="J35" s="624"/>
      <c r="K35" s="624"/>
      <c r="L35" s="624"/>
      <c r="M35" s="624"/>
      <c r="N35" s="624"/>
      <c r="O35" s="624"/>
      <c r="P35" s="624"/>
      <c r="Q35" s="625"/>
      <c r="R35" s="626">
        <v>405391</v>
      </c>
      <c r="S35" s="627"/>
      <c r="T35" s="627"/>
      <c r="U35" s="627"/>
      <c r="V35" s="627"/>
      <c r="W35" s="627"/>
      <c r="X35" s="627"/>
      <c r="Y35" s="628"/>
      <c r="Z35" s="629">
        <v>0.8</v>
      </c>
      <c r="AA35" s="629"/>
      <c r="AB35" s="629"/>
      <c r="AC35" s="629"/>
      <c r="AD35" s="630">
        <v>157295</v>
      </c>
      <c r="AE35" s="630"/>
      <c r="AF35" s="630"/>
      <c r="AG35" s="630"/>
      <c r="AH35" s="630"/>
      <c r="AI35" s="630"/>
      <c r="AJ35" s="630"/>
      <c r="AK35" s="630"/>
      <c r="AL35" s="631">
        <v>0.7</v>
      </c>
      <c r="AM35" s="632"/>
      <c r="AN35" s="632"/>
      <c r="AO35" s="633"/>
      <c r="AP35" s="221"/>
      <c r="AQ35" s="605" t="s">
        <v>325</v>
      </c>
      <c r="AR35" s="606"/>
      <c r="AS35" s="606"/>
      <c r="AT35" s="606"/>
      <c r="AU35" s="606"/>
      <c r="AV35" s="606"/>
      <c r="AW35" s="606"/>
      <c r="AX35" s="606"/>
      <c r="AY35" s="606"/>
      <c r="AZ35" s="606"/>
      <c r="BA35" s="606"/>
      <c r="BB35" s="606"/>
      <c r="BC35" s="606"/>
      <c r="BD35" s="606"/>
      <c r="BE35" s="606"/>
      <c r="BF35" s="607"/>
      <c r="BG35" s="605" t="s">
        <v>326</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41" t="s">
        <v>327</v>
      </c>
      <c r="CE35" s="642"/>
      <c r="CF35" s="642"/>
      <c r="CG35" s="642"/>
      <c r="CH35" s="642"/>
      <c r="CI35" s="642"/>
      <c r="CJ35" s="642"/>
      <c r="CK35" s="642"/>
      <c r="CL35" s="642"/>
      <c r="CM35" s="642"/>
      <c r="CN35" s="642"/>
      <c r="CO35" s="642"/>
      <c r="CP35" s="642"/>
      <c r="CQ35" s="643"/>
      <c r="CR35" s="626">
        <v>437445</v>
      </c>
      <c r="CS35" s="665"/>
      <c r="CT35" s="665"/>
      <c r="CU35" s="665"/>
      <c r="CV35" s="665"/>
      <c r="CW35" s="665"/>
      <c r="CX35" s="665"/>
      <c r="CY35" s="666"/>
      <c r="CZ35" s="631">
        <v>1</v>
      </c>
      <c r="DA35" s="660"/>
      <c r="DB35" s="660"/>
      <c r="DC35" s="667"/>
      <c r="DD35" s="635">
        <v>374115</v>
      </c>
      <c r="DE35" s="665"/>
      <c r="DF35" s="665"/>
      <c r="DG35" s="665"/>
      <c r="DH35" s="665"/>
      <c r="DI35" s="665"/>
      <c r="DJ35" s="665"/>
      <c r="DK35" s="666"/>
      <c r="DL35" s="635">
        <v>374066</v>
      </c>
      <c r="DM35" s="665"/>
      <c r="DN35" s="665"/>
      <c r="DO35" s="665"/>
      <c r="DP35" s="665"/>
      <c r="DQ35" s="665"/>
      <c r="DR35" s="665"/>
      <c r="DS35" s="665"/>
      <c r="DT35" s="665"/>
      <c r="DU35" s="665"/>
      <c r="DV35" s="666"/>
      <c r="DW35" s="631">
        <v>1.5</v>
      </c>
      <c r="DX35" s="660"/>
      <c r="DY35" s="660"/>
      <c r="DZ35" s="660"/>
      <c r="EA35" s="660"/>
      <c r="EB35" s="660"/>
      <c r="EC35" s="661"/>
    </row>
    <row r="36" spans="2:133" ht="11.25" customHeight="1">
      <c r="B36" s="623" t="s">
        <v>328</v>
      </c>
      <c r="C36" s="624"/>
      <c r="D36" s="624"/>
      <c r="E36" s="624"/>
      <c r="F36" s="624"/>
      <c r="G36" s="624"/>
      <c r="H36" s="624"/>
      <c r="I36" s="624"/>
      <c r="J36" s="624"/>
      <c r="K36" s="624"/>
      <c r="L36" s="624"/>
      <c r="M36" s="624"/>
      <c r="N36" s="624"/>
      <c r="O36" s="624"/>
      <c r="P36" s="624"/>
      <c r="Q36" s="625"/>
      <c r="R36" s="626">
        <v>118300</v>
      </c>
      <c r="S36" s="627"/>
      <c r="T36" s="627"/>
      <c r="U36" s="627"/>
      <c r="V36" s="627"/>
      <c r="W36" s="627"/>
      <c r="X36" s="627"/>
      <c r="Y36" s="628"/>
      <c r="Z36" s="629">
        <v>0.2</v>
      </c>
      <c r="AA36" s="629"/>
      <c r="AB36" s="629"/>
      <c r="AC36" s="629"/>
      <c r="AD36" s="630" t="s">
        <v>236</v>
      </c>
      <c r="AE36" s="630"/>
      <c r="AF36" s="630"/>
      <c r="AG36" s="630"/>
      <c r="AH36" s="630"/>
      <c r="AI36" s="630"/>
      <c r="AJ36" s="630"/>
      <c r="AK36" s="630"/>
      <c r="AL36" s="631" t="s">
        <v>236</v>
      </c>
      <c r="AM36" s="632"/>
      <c r="AN36" s="632"/>
      <c r="AO36" s="633"/>
      <c r="AP36" s="221"/>
      <c r="AQ36" s="700" t="s">
        <v>329</v>
      </c>
      <c r="AR36" s="701"/>
      <c r="AS36" s="701"/>
      <c r="AT36" s="701"/>
      <c r="AU36" s="701"/>
      <c r="AV36" s="701"/>
      <c r="AW36" s="701"/>
      <c r="AX36" s="701"/>
      <c r="AY36" s="702"/>
      <c r="AZ36" s="615">
        <v>4912747</v>
      </c>
      <c r="BA36" s="616"/>
      <c r="BB36" s="616"/>
      <c r="BC36" s="616"/>
      <c r="BD36" s="616"/>
      <c r="BE36" s="616"/>
      <c r="BF36" s="703"/>
      <c r="BG36" s="637" t="s">
        <v>330</v>
      </c>
      <c r="BH36" s="638"/>
      <c r="BI36" s="638"/>
      <c r="BJ36" s="638"/>
      <c r="BK36" s="638"/>
      <c r="BL36" s="638"/>
      <c r="BM36" s="638"/>
      <c r="BN36" s="638"/>
      <c r="BO36" s="638"/>
      <c r="BP36" s="638"/>
      <c r="BQ36" s="638"/>
      <c r="BR36" s="638"/>
      <c r="BS36" s="638"/>
      <c r="BT36" s="638"/>
      <c r="BU36" s="639"/>
      <c r="BV36" s="615">
        <v>103638</v>
      </c>
      <c r="BW36" s="616"/>
      <c r="BX36" s="616"/>
      <c r="BY36" s="616"/>
      <c r="BZ36" s="616"/>
      <c r="CA36" s="616"/>
      <c r="CB36" s="703"/>
      <c r="CD36" s="641" t="s">
        <v>331</v>
      </c>
      <c r="CE36" s="642"/>
      <c r="CF36" s="642"/>
      <c r="CG36" s="642"/>
      <c r="CH36" s="642"/>
      <c r="CI36" s="642"/>
      <c r="CJ36" s="642"/>
      <c r="CK36" s="642"/>
      <c r="CL36" s="642"/>
      <c r="CM36" s="642"/>
      <c r="CN36" s="642"/>
      <c r="CO36" s="642"/>
      <c r="CP36" s="642"/>
      <c r="CQ36" s="643"/>
      <c r="CR36" s="626">
        <v>3007258</v>
      </c>
      <c r="CS36" s="627"/>
      <c r="CT36" s="627"/>
      <c r="CU36" s="627"/>
      <c r="CV36" s="627"/>
      <c r="CW36" s="627"/>
      <c r="CX36" s="627"/>
      <c r="CY36" s="628"/>
      <c r="CZ36" s="631">
        <v>6.8</v>
      </c>
      <c r="DA36" s="660"/>
      <c r="DB36" s="660"/>
      <c r="DC36" s="667"/>
      <c r="DD36" s="635">
        <v>2305982</v>
      </c>
      <c r="DE36" s="627"/>
      <c r="DF36" s="627"/>
      <c r="DG36" s="627"/>
      <c r="DH36" s="627"/>
      <c r="DI36" s="627"/>
      <c r="DJ36" s="627"/>
      <c r="DK36" s="628"/>
      <c r="DL36" s="635">
        <v>1242008</v>
      </c>
      <c r="DM36" s="627"/>
      <c r="DN36" s="627"/>
      <c r="DO36" s="627"/>
      <c r="DP36" s="627"/>
      <c r="DQ36" s="627"/>
      <c r="DR36" s="627"/>
      <c r="DS36" s="627"/>
      <c r="DT36" s="627"/>
      <c r="DU36" s="627"/>
      <c r="DV36" s="628"/>
      <c r="DW36" s="631">
        <v>5.0999999999999996</v>
      </c>
      <c r="DX36" s="660"/>
      <c r="DY36" s="660"/>
      <c r="DZ36" s="660"/>
      <c r="EA36" s="660"/>
      <c r="EB36" s="660"/>
      <c r="EC36" s="661"/>
    </row>
    <row r="37" spans="2:133" ht="11.25" customHeight="1">
      <c r="B37" s="623" t="s">
        <v>332</v>
      </c>
      <c r="C37" s="624"/>
      <c r="D37" s="624"/>
      <c r="E37" s="624"/>
      <c r="F37" s="624"/>
      <c r="G37" s="624"/>
      <c r="H37" s="624"/>
      <c r="I37" s="624"/>
      <c r="J37" s="624"/>
      <c r="K37" s="624"/>
      <c r="L37" s="624"/>
      <c r="M37" s="624"/>
      <c r="N37" s="624"/>
      <c r="O37" s="624"/>
      <c r="P37" s="624"/>
      <c r="Q37" s="625"/>
      <c r="R37" s="626">
        <v>2444213</v>
      </c>
      <c r="S37" s="627"/>
      <c r="T37" s="627"/>
      <c r="U37" s="627"/>
      <c r="V37" s="627"/>
      <c r="W37" s="627"/>
      <c r="X37" s="627"/>
      <c r="Y37" s="628"/>
      <c r="Z37" s="629">
        <v>4.9000000000000004</v>
      </c>
      <c r="AA37" s="629"/>
      <c r="AB37" s="629"/>
      <c r="AC37" s="629"/>
      <c r="AD37" s="630" t="s">
        <v>236</v>
      </c>
      <c r="AE37" s="630"/>
      <c r="AF37" s="630"/>
      <c r="AG37" s="630"/>
      <c r="AH37" s="630"/>
      <c r="AI37" s="630"/>
      <c r="AJ37" s="630"/>
      <c r="AK37" s="630"/>
      <c r="AL37" s="631" t="s">
        <v>236</v>
      </c>
      <c r="AM37" s="632"/>
      <c r="AN37" s="632"/>
      <c r="AO37" s="633"/>
      <c r="AQ37" s="704" t="s">
        <v>333</v>
      </c>
      <c r="AR37" s="705"/>
      <c r="AS37" s="705"/>
      <c r="AT37" s="705"/>
      <c r="AU37" s="705"/>
      <c r="AV37" s="705"/>
      <c r="AW37" s="705"/>
      <c r="AX37" s="705"/>
      <c r="AY37" s="706"/>
      <c r="AZ37" s="626">
        <v>680454</v>
      </c>
      <c r="BA37" s="627"/>
      <c r="BB37" s="627"/>
      <c r="BC37" s="627"/>
      <c r="BD37" s="665"/>
      <c r="BE37" s="665"/>
      <c r="BF37" s="693"/>
      <c r="BG37" s="641" t="s">
        <v>334</v>
      </c>
      <c r="BH37" s="642"/>
      <c r="BI37" s="642"/>
      <c r="BJ37" s="642"/>
      <c r="BK37" s="642"/>
      <c r="BL37" s="642"/>
      <c r="BM37" s="642"/>
      <c r="BN37" s="642"/>
      <c r="BO37" s="642"/>
      <c r="BP37" s="642"/>
      <c r="BQ37" s="642"/>
      <c r="BR37" s="642"/>
      <c r="BS37" s="642"/>
      <c r="BT37" s="642"/>
      <c r="BU37" s="643"/>
      <c r="BV37" s="626">
        <v>18807</v>
      </c>
      <c r="BW37" s="627"/>
      <c r="BX37" s="627"/>
      <c r="BY37" s="627"/>
      <c r="BZ37" s="627"/>
      <c r="CA37" s="627"/>
      <c r="CB37" s="636"/>
      <c r="CD37" s="641" t="s">
        <v>335</v>
      </c>
      <c r="CE37" s="642"/>
      <c r="CF37" s="642"/>
      <c r="CG37" s="642"/>
      <c r="CH37" s="642"/>
      <c r="CI37" s="642"/>
      <c r="CJ37" s="642"/>
      <c r="CK37" s="642"/>
      <c r="CL37" s="642"/>
      <c r="CM37" s="642"/>
      <c r="CN37" s="642"/>
      <c r="CO37" s="642"/>
      <c r="CP37" s="642"/>
      <c r="CQ37" s="643"/>
      <c r="CR37" s="626">
        <v>54767</v>
      </c>
      <c r="CS37" s="665"/>
      <c r="CT37" s="665"/>
      <c r="CU37" s="665"/>
      <c r="CV37" s="665"/>
      <c r="CW37" s="665"/>
      <c r="CX37" s="665"/>
      <c r="CY37" s="666"/>
      <c r="CZ37" s="631">
        <v>0.1</v>
      </c>
      <c r="DA37" s="660"/>
      <c r="DB37" s="660"/>
      <c r="DC37" s="667"/>
      <c r="DD37" s="635">
        <v>54340</v>
      </c>
      <c r="DE37" s="665"/>
      <c r="DF37" s="665"/>
      <c r="DG37" s="665"/>
      <c r="DH37" s="665"/>
      <c r="DI37" s="665"/>
      <c r="DJ37" s="665"/>
      <c r="DK37" s="666"/>
      <c r="DL37" s="635">
        <v>54340</v>
      </c>
      <c r="DM37" s="665"/>
      <c r="DN37" s="665"/>
      <c r="DO37" s="665"/>
      <c r="DP37" s="665"/>
      <c r="DQ37" s="665"/>
      <c r="DR37" s="665"/>
      <c r="DS37" s="665"/>
      <c r="DT37" s="665"/>
      <c r="DU37" s="665"/>
      <c r="DV37" s="666"/>
      <c r="DW37" s="631">
        <v>0.2</v>
      </c>
      <c r="DX37" s="660"/>
      <c r="DY37" s="660"/>
      <c r="DZ37" s="660"/>
      <c r="EA37" s="660"/>
      <c r="EB37" s="660"/>
      <c r="EC37" s="661"/>
    </row>
    <row r="38" spans="2:133" ht="11.25" customHeight="1">
      <c r="B38" s="623" t="s">
        <v>336</v>
      </c>
      <c r="C38" s="624"/>
      <c r="D38" s="624"/>
      <c r="E38" s="624"/>
      <c r="F38" s="624"/>
      <c r="G38" s="624"/>
      <c r="H38" s="624"/>
      <c r="I38" s="624"/>
      <c r="J38" s="624"/>
      <c r="K38" s="624"/>
      <c r="L38" s="624"/>
      <c r="M38" s="624"/>
      <c r="N38" s="624"/>
      <c r="O38" s="624"/>
      <c r="P38" s="624"/>
      <c r="Q38" s="625"/>
      <c r="R38" s="626">
        <v>2994655</v>
      </c>
      <c r="S38" s="627"/>
      <c r="T38" s="627"/>
      <c r="U38" s="627"/>
      <c r="V38" s="627"/>
      <c r="W38" s="627"/>
      <c r="X38" s="627"/>
      <c r="Y38" s="628"/>
      <c r="Z38" s="629">
        <v>6</v>
      </c>
      <c r="AA38" s="629"/>
      <c r="AB38" s="629"/>
      <c r="AC38" s="629"/>
      <c r="AD38" s="630" t="s">
        <v>236</v>
      </c>
      <c r="AE38" s="630"/>
      <c r="AF38" s="630"/>
      <c r="AG38" s="630"/>
      <c r="AH38" s="630"/>
      <c r="AI38" s="630"/>
      <c r="AJ38" s="630"/>
      <c r="AK38" s="630"/>
      <c r="AL38" s="631" t="s">
        <v>236</v>
      </c>
      <c r="AM38" s="632"/>
      <c r="AN38" s="632"/>
      <c r="AO38" s="633"/>
      <c r="AQ38" s="704" t="s">
        <v>337</v>
      </c>
      <c r="AR38" s="705"/>
      <c r="AS38" s="705"/>
      <c r="AT38" s="705"/>
      <c r="AU38" s="705"/>
      <c r="AV38" s="705"/>
      <c r="AW38" s="705"/>
      <c r="AX38" s="705"/>
      <c r="AY38" s="706"/>
      <c r="AZ38" s="626">
        <v>551773</v>
      </c>
      <c r="BA38" s="627"/>
      <c r="BB38" s="627"/>
      <c r="BC38" s="627"/>
      <c r="BD38" s="665"/>
      <c r="BE38" s="665"/>
      <c r="BF38" s="693"/>
      <c r="BG38" s="641" t="s">
        <v>338</v>
      </c>
      <c r="BH38" s="642"/>
      <c r="BI38" s="642"/>
      <c r="BJ38" s="642"/>
      <c r="BK38" s="642"/>
      <c r="BL38" s="642"/>
      <c r="BM38" s="642"/>
      <c r="BN38" s="642"/>
      <c r="BO38" s="642"/>
      <c r="BP38" s="642"/>
      <c r="BQ38" s="642"/>
      <c r="BR38" s="642"/>
      <c r="BS38" s="642"/>
      <c r="BT38" s="642"/>
      <c r="BU38" s="643"/>
      <c r="BV38" s="626">
        <v>14061</v>
      </c>
      <c r="BW38" s="627"/>
      <c r="BX38" s="627"/>
      <c r="BY38" s="627"/>
      <c r="BZ38" s="627"/>
      <c r="CA38" s="627"/>
      <c r="CB38" s="636"/>
      <c r="CD38" s="641" t="s">
        <v>339</v>
      </c>
      <c r="CE38" s="642"/>
      <c r="CF38" s="642"/>
      <c r="CG38" s="642"/>
      <c r="CH38" s="642"/>
      <c r="CI38" s="642"/>
      <c r="CJ38" s="642"/>
      <c r="CK38" s="642"/>
      <c r="CL38" s="642"/>
      <c r="CM38" s="642"/>
      <c r="CN38" s="642"/>
      <c r="CO38" s="642"/>
      <c r="CP38" s="642"/>
      <c r="CQ38" s="643"/>
      <c r="CR38" s="626">
        <v>3666324</v>
      </c>
      <c r="CS38" s="627"/>
      <c r="CT38" s="627"/>
      <c r="CU38" s="627"/>
      <c r="CV38" s="627"/>
      <c r="CW38" s="627"/>
      <c r="CX38" s="627"/>
      <c r="CY38" s="628"/>
      <c r="CZ38" s="631">
        <v>8.1999999999999993</v>
      </c>
      <c r="DA38" s="660"/>
      <c r="DB38" s="660"/>
      <c r="DC38" s="667"/>
      <c r="DD38" s="635">
        <v>3011518</v>
      </c>
      <c r="DE38" s="627"/>
      <c r="DF38" s="627"/>
      <c r="DG38" s="627"/>
      <c r="DH38" s="627"/>
      <c r="DI38" s="627"/>
      <c r="DJ38" s="627"/>
      <c r="DK38" s="628"/>
      <c r="DL38" s="635">
        <v>3001064</v>
      </c>
      <c r="DM38" s="627"/>
      <c r="DN38" s="627"/>
      <c r="DO38" s="627"/>
      <c r="DP38" s="627"/>
      <c r="DQ38" s="627"/>
      <c r="DR38" s="627"/>
      <c r="DS38" s="627"/>
      <c r="DT38" s="627"/>
      <c r="DU38" s="627"/>
      <c r="DV38" s="628"/>
      <c r="DW38" s="631">
        <v>12.3</v>
      </c>
      <c r="DX38" s="660"/>
      <c r="DY38" s="660"/>
      <c r="DZ38" s="660"/>
      <c r="EA38" s="660"/>
      <c r="EB38" s="660"/>
      <c r="EC38" s="661"/>
    </row>
    <row r="39" spans="2:133" ht="11.25" customHeight="1">
      <c r="B39" s="623" t="s">
        <v>340</v>
      </c>
      <c r="C39" s="624"/>
      <c r="D39" s="624"/>
      <c r="E39" s="624"/>
      <c r="F39" s="624"/>
      <c r="G39" s="624"/>
      <c r="H39" s="624"/>
      <c r="I39" s="624"/>
      <c r="J39" s="624"/>
      <c r="K39" s="624"/>
      <c r="L39" s="624"/>
      <c r="M39" s="624"/>
      <c r="N39" s="624"/>
      <c r="O39" s="624"/>
      <c r="P39" s="624"/>
      <c r="Q39" s="625"/>
      <c r="R39" s="626">
        <v>561660</v>
      </c>
      <c r="S39" s="627"/>
      <c r="T39" s="627"/>
      <c r="U39" s="627"/>
      <c r="V39" s="627"/>
      <c r="W39" s="627"/>
      <c r="X39" s="627"/>
      <c r="Y39" s="628"/>
      <c r="Z39" s="629">
        <v>1.1000000000000001</v>
      </c>
      <c r="AA39" s="629"/>
      <c r="AB39" s="629"/>
      <c r="AC39" s="629"/>
      <c r="AD39" s="630">
        <v>2360</v>
      </c>
      <c r="AE39" s="630"/>
      <c r="AF39" s="630"/>
      <c r="AG39" s="630"/>
      <c r="AH39" s="630"/>
      <c r="AI39" s="630"/>
      <c r="AJ39" s="630"/>
      <c r="AK39" s="630"/>
      <c r="AL39" s="631">
        <v>0</v>
      </c>
      <c r="AM39" s="632"/>
      <c r="AN39" s="632"/>
      <c r="AO39" s="633"/>
      <c r="AQ39" s="704" t="s">
        <v>341</v>
      </c>
      <c r="AR39" s="705"/>
      <c r="AS39" s="705"/>
      <c r="AT39" s="705"/>
      <c r="AU39" s="705"/>
      <c r="AV39" s="705"/>
      <c r="AW39" s="705"/>
      <c r="AX39" s="705"/>
      <c r="AY39" s="706"/>
      <c r="AZ39" s="626">
        <v>14196</v>
      </c>
      <c r="BA39" s="627"/>
      <c r="BB39" s="627"/>
      <c r="BC39" s="627"/>
      <c r="BD39" s="665"/>
      <c r="BE39" s="665"/>
      <c r="BF39" s="693"/>
      <c r="BG39" s="641" t="s">
        <v>342</v>
      </c>
      <c r="BH39" s="642"/>
      <c r="BI39" s="642"/>
      <c r="BJ39" s="642"/>
      <c r="BK39" s="642"/>
      <c r="BL39" s="642"/>
      <c r="BM39" s="642"/>
      <c r="BN39" s="642"/>
      <c r="BO39" s="642"/>
      <c r="BP39" s="642"/>
      <c r="BQ39" s="642"/>
      <c r="BR39" s="642"/>
      <c r="BS39" s="642"/>
      <c r="BT39" s="642"/>
      <c r="BU39" s="643"/>
      <c r="BV39" s="626">
        <v>22556</v>
      </c>
      <c r="BW39" s="627"/>
      <c r="BX39" s="627"/>
      <c r="BY39" s="627"/>
      <c r="BZ39" s="627"/>
      <c r="CA39" s="627"/>
      <c r="CB39" s="636"/>
      <c r="CD39" s="641" t="s">
        <v>343</v>
      </c>
      <c r="CE39" s="642"/>
      <c r="CF39" s="642"/>
      <c r="CG39" s="642"/>
      <c r="CH39" s="642"/>
      <c r="CI39" s="642"/>
      <c r="CJ39" s="642"/>
      <c r="CK39" s="642"/>
      <c r="CL39" s="642"/>
      <c r="CM39" s="642"/>
      <c r="CN39" s="642"/>
      <c r="CO39" s="642"/>
      <c r="CP39" s="642"/>
      <c r="CQ39" s="643"/>
      <c r="CR39" s="626">
        <v>1547939</v>
      </c>
      <c r="CS39" s="665"/>
      <c r="CT39" s="665"/>
      <c r="CU39" s="665"/>
      <c r="CV39" s="665"/>
      <c r="CW39" s="665"/>
      <c r="CX39" s="665"/>
      <c r="CY39" s="666"/>
      <c r="CZ39" s="631">
        <v>3.5</v>
      </c>
      <c r="DA39" s="660"/>
      <c r="DB39" s="660"/>
      <c r="DC39" s="667"/>
      <c r="DD39" s="635">
        <v>1245467</v>
      </c>
      <c r="DE39" s="665"/>
      <c r="DF39" s="665"/>
      <c r="DG39" s="665"/>
      <c r="DH39" s="665"/>
      <c r="DI39" s="665"/>
      <c r="DJ39" s="665"/>
      <c r="DK39" s="666"/>
      <c r="DL39" s="635" t="s">
        <v>236</v>
      </c>
      <c r="DM39" s="665"/>
      <c r="DN39" s="665"/>
      <c r="DO39" s="665"/>
      <c r="DP39" s="665"/>
      <c r="DQ39" s="665"/>
      <c r="DR39" s="665"/>
      <c r="DS39" s="665"/>
      <c r="DT39" s="665"/>
      <c r="DU39" s="665"/>
      <c r="DV39" s="666"/>
      <c r="DW39" s="631" t="s">
        <v>236</v>
      </c>
      <c r="DX39" s="660"/>
      <c r="DY39" s="660"/>
      <c r="DZ39" s="660"/>
      <c r="EA39" s="660"/>
      <c r="EB39" s="660"/>
      <c r="EC39" s="661"/>
    </row>
    <row r="40" spans="2:133" ht="11.25" customHeight="1">
      <c r="B40" s="623" t="s">
        <v>344</v>
      </c>
      <c r="C40" s="624"/>
      <c r="D40" s="624"/>
      <c r="E40" s="624"/>
      <c r="F40" s="624"/>
      <c r="G40" s="624"/>
      <c r="H40" s="624"/>
      <c r="I40" s="624"/>
      <c r="J40" s="624"/>
      <c r="K40" s="624"/>
      <c r="L40" s="624"/>
      <c r="M40" s="624"/>
      <c r="N40" s="624"/>
      <c r="O40" s="624"/>
      <c r="P40" s="624"/>
      <c r="Q40" s="625"/>
      <c r="R40" s="626">
        <v>4026100</v>
      </c>
      <c r="S40" s="627"/>
      <c r="T40" s="627"/>
      <c r="U40" s="627"/>
      <c r="V40" s="627"/>
      <c r="W40" s="627"/>
      <c r="X40" s="627"/>
      <c r="Y40" s="628"/>
      <c r="Z40" s="629">
        <v>8.1</v>
      </c>
      <c r="AA40" s="629"/>
      <c r="AB40" s="629"/>
      <c r="AC40" s="629"/>
      <c r="AD40" s="630" t="s">
        <v>236</v>
      </c>
      <c r="AE40" s="630"/>
      <c r="AF40" s="630"/>
      <c r="AG40" s="630"/>
      <c r="AH40" s="630"/>
      <c r="AI40" s="630"/>
      <c r="AJ40" s="630"/>
      <c r="AK40" s="630"/>
      <c r="AL40" s="631" t="s">
        <v>236</v>
      </c>
      <c r="AM40" s="632"/>
      <c r="AN40" s="632"/>
      <c r="AO40" s="633"/>
      <c r="AQ40" s="704" t="s">
        <v>345</v>
      </c>
      <c r="AR40" s="705"/>
      <c r="AS40" s="705"/>
      <c r="AT40" s="705"/>
      <c r="AU40" s="705"/>
      <c r="AV40" s="705"/>
      <c r="AW40" s="705"/>
      <c r="AX40" s="705"/>
      <c r="AY40" s="706"/>
      <c r="AZ40" s="626" t="s">
        <v>236</v>
      </c>
      <c r="BA40" s="627"/>
      <c r="BB40" s="627"/>
      <c r="BC40" s="627"/>
      <c r="BD40" s="665"/>
      <c r="BE40" s="665"/>
      <c r="BF40" s="693"/>
      <c r="BG40" s="707" t="s">
        <v>346</v>
      </c>
      <c r="BH40" s="708"/>
      <c r="BI40" s="708"/>
      <c r="BJ40" s="708"/>
      <c r="BK40" s="708"/>
      <c r="BL40" s="222"/>
      <c r="BM40" s="642" t="s">
        <v>347</v>
      </c>
      <c r="BN40" s="642"/>
      <c r="BO40" s="642"/>
      <c r="BP40" s="642"/>
      <c r="BQ40" s="642"/>
      <c r="BR40" s="642"/>
      <c r="BS40" s="642"/>
      <c r="BT40" s="642"/>
      <c r="BU40" s="643"/>
      <c r="BV40" s="626">
        <v>94</v>
      </c>
      <c r="BW40" s="627"/>
      <c r="BX40" s="627"/>
      <c r="BY40" s="627"/>
      <c r="BZ40" s="627"/>
      <c r="CA40" s="627"/>
      <c r="CB40" s="636"/>
      <c r="CD40" s="641" t="s">
        <v>348</v>
      </c>
      <c r="CE40" s="642"/>
      <c r="CF40" s="642"/>
      <c r="CG40" s="642"/>
      <c r="CH40" s="642"/>
      <c r="CI40" s="642"/>
      <c r="CJ40" s="642"/>
      <c r="CK40" s="642"/>
      <c r="CL40" s="642"/>
      <c r="CM40" s="642"/>
      <c r="CN40" s="642"/>
      <c r="CO40" s="642"/>
      <c r="CP40" s="642"/>
      <c r="CQ40" s="643"/>
      <c r="CR40" s="626">
        <v>169309</v>
      </c>
      <c r="CS40" s="627"/>
      <c r="CT40" s="627"/>
      <c r="CU40" s="627"/>
      <c r="CV40" s="627"/>
      <c r="CW40" s="627"/>
      <c r="CX40" s="627"/>
      <c r="CY40" s="628"/>
      <c r="CZ40" s="631">
        <v>0.4</v>
      </c>
      <c r="DA40" s="660"/>
      <c r="DB40" s="660"/>
      <c r="DC40" s="667"/>
      <c r="DD40" s="635">
        <v>109309</v>
      </c>
      <c r="DE40" s="627"/>
      <c r="DF40" s="627"/>
      <c r="DG40" s="627"/>
      <c r="DH40" s="627"/>
      <c r="DI40" s="627"/>
      <c r="DJ40" s="627"/>
      <c r="DK40" s="628"/>
      <c r="DL40" s="635">
        <v>4468</v>
      </c>
      <c r="DM40" s="627"/>
      <c r="DN40" s="627"/>
      <c r="DO40" s="627"/>
      <c r="DP40" s="627"/>
      <c r="DQ40" s="627"/>
      <c r="DR40" s="627"/>
      <c r="DS40" s="627"/>
      <c r="DT40" s="627"/>
      <c r="DU40" s="627"/>
      <c r="DV40" s="628"/>
      <c r="DW40" s="631">
        <v>0</v>
      </c>
      <c r="DX40" s="660"/>
      <c r="DY40" s="660"/>
      <c r="DZ40" s="660"/>
      <c r="EA40" s="660"/>
      <c r="EB40" s="660"/>
      <c r="EC40" s="661"/>
    </row>
    <row r="41" spans="2:133" ht="11.25" customHeight="1">
      <c r="B41" s="623" t="s">
        <v>349</v>
      </c>
      <c r="C41" s="624"/>
      <c r="D41" s="624"/>
      <c r="E41" s="624"/>
      <c r="F41" s="624"/>
      <c r="G41" s="624"/>
      <c r="H41" s="624"/>
      <c r="I41" s="624"/>
      <c r="J41" s="624"/>
      <c r="K41" s="624"/>
      <c r="L41" s="624"/>
      <c r="M41" s="624"/>
      <c r="N41" s="624"/>
      <c r="O41" s="624"/>
      <c r="P41" s="624"/>
      <c r="Q41" s="625"/>
      <c r="R41" s="626" t="s">
        <v>236</v>
      </c>
      <c r="S41" s="627"/>
      <c r="T41" s="627"/>
      <c r="U41" s="627"/>
      <c r="V41" s="627"/>
      <c r="W41" s="627"/>
      <c r="X41" s="627"/>
      <c r="Y41" s="628"/>
      <c r="Z41" s="629" t="s">
        <v>236</v>
      </c>
      <c r="AA41" s="629"/>
      <c r="AB41" s="629"/>
      <c r="AC41" s="629"/>
      <c r="AD41" s="630" t="s">
        <v>236</v>
      </c>
      <c r="AE41" s="630"/>
      <c r="AF41" s="630"/>
      <c r="AG41" s="630"/>
      <c r="AH41" s="630"/>
      <c r="AI41" s="630"/>
      <c r="AJ41" s="630"/>
      <c r="AK41" s="630"/>
      <c r="AL41" s="631" t="s">
        <v>236</v>
      </c>
      <c r="AM41" s="632"/>
      <c r="AN41" s="632"/>
      <c r="AO41" s="633"/>
      <c r="AQ41" s="704" t="s">
        <v>350</v>
      </c>
      <c r="AR41" s="705"/>
      <c r="AS41" s="705"/>
      <c r="AT41" s="705"/>
      <c r="AU41" s="705"/>
      <c r="AV41" s="705"/>
      <c r="AW41" s="705"/>
      <c r="AX41" s="705"/>
      <c r="AY41" s="706"/>
      <c r="AZ41" s="626">
        <v>757536</v>
      </c>
      <c r="BA41" s="627"/>
      <c r="BB41" s="627"/>
      <c r="BC41" s="627"/>
      <c r="BD41" s="665"/>
      <c r="BE41" s="665"/>
      <c r="BF41" s="693"/>
      <c r="BG41" s="707"/>
      <c r="BH41" s="708"/>
      <c r="BI41" s="708"/>
      <c r="BJ41" s="708"/>
      <c r="BK41" s="708"/>
      <c r="BL41" s="222"/>
      <c r="BM41" s="642" t="s">
        <v>351</v>
      </c>
      <c r="BN41" s="642"/>
      <c r="BO41" s="642"/>
      <c r="BP41" s="642"/>
      <c r="BQ41" s="642"/>
      <c r="BR41" s="642"/>
      <c r="BS41" s="642"/>
      <c r="BT41" s="642"/>
      <c r="BU41" s="643"/>
      <c r="BV41" s="626" t="s">
        <v>236</v>
      </c>
      <c r="BW41" s="627"/>
      <c r="BX41" s="627"/>
      <c r="BY41" s="627"/>
      <c r="BZ41" s="627"/>
      <c r="CA41" s="627"/>
      <c r="CB41" s="636"/>
      <c r="CD41" s="641" t="s">
        <v>352</v>
      </c>
      <c r="CE41" s="642"/>
      <c r="CF41" s="642"/>
      <c r="CG41" s="642"/>
      <c r="CH41" s="642"/>
      <c r="CI41" s="642"/>
      <c r="CJ41" s="642"/>
      <c r="CK41" s="642"/>
      <c r="CL41" s="642"/>
      <c r="CM41" s="642"/>
      <c r="CN41" s="642"/>
      <c r="CO41" s="642"/>
      <c r="CP41" s="642"/>
      <c r="CQ41" s="643"/>
      <c r="CR41" s="626" t="s">
        <v>236</v>
      </c>
      <c r="CS41" s="665"/>
      <c r="CT41" s="665"/>
      <c r="CU41" s="665"/>
      <c r="CV41" s="665"/>
      <c r="CW41" s="665"/>
      <c r="CX41" s="665"/>
      <c r="CY41" s="666"/>
      <c r="CZ41" s="631" t="s">
        <v>236</v>
      </c>
      <c r="DA41" s="660"/>
      <c r="DB41" s="660"/>
      <c r="DC41" s="667"/>
      <c r="DD41" s="635" t="s">
        <v>236</v>
      </c>
      <c r="DE41" s="665"/>
      <c r="DF41" s="665"/>
      <c r="DG41" s="665"/>
      <c r="DH41" s="665"/>
      <c r="DI41" s="665"/>
      <c r="DJ41" s="665"/>
      <c r="DK41" s="666"/>
      <c r="DL41" s="717"/>
      <c r="DM41" s="718"/>
      <c r="DN41" s="718"/>
      <c r="DO41" s="718"/>
      <c r="DP41" s="718"/>
      <c r="DQ41" s="718"/>
      <c r="DR41" s="718"/>
      <c r="DS41" s="718"/>
      <c r="DT41" s="718"/>
      <c r="DU41" s="718"/>
      <c r="DV41" s="719"/>
      <c r="DW41" s="714"/>
      <c r="DX41" s="715"/>
      <c r="DY41" s="715"/>
      <c r="DZ41" s="715"/>
      <c r="EA41" s="715"/>
      <c r="EB41" s="715"/>
      <c r="EC41" s="716"/>
    </row>
    <row r="42" spans="2:133" ht="11.25" customHeight="1">
      <c r="B42" s="623" t="s">
        <v>353</v>
      </c>
      <c r="C42" s="624"/>
      <c r="D42" s="624"/>
      <c r="E42" s="624"/>
      <c r="F42" s="624"/>
      <c r="G42" s="624"/>
      <c r="H42" s="624"/>
      <c r="I42" s="624"/>
      <c r="J42" s="624"/>
      <c r="K42" s="624"/>
      <c r="L42" s="624"/>
      <c r="M42" s="624"/>
      <c r="N42" s="624"/>
      <c r="O42" s="624"/>
      <c r="P42" s="624"/>
      <c r="Q42" s="625"/>
      <c r="R42" s="626" t="s">
        <v>236</v>
      </c>
      <c r="S42" s="627"/>
      <c r="T42" s="627"/>
      <c r="U42" s="627"/>
      <c r="V42" s="627"/>
      <c r="W42" s="627"/>
      <c r="X42" s="627"/>
      <c r="Y42" s="628"/>
      <c r="Z42" s="629" t="s">
        <v>236</v>
      </c>
      <c r="AA42" s="629"/>
      <c r="AB42" s="629"/>
      <c r="AC42" s="629"/>
      <c r="AD42" s="630" t="s">
        <v>236</v>
      </c>
      <c r="AE42" s="630"/>
      <c r="AF42" s="630"/>
      <c r="AG42" s="630"/>
      <c r="AH42" s="630"/>
      <c r="AI42" s="630"/>
      <c r="AJ42" s="630"/>
      <c r="AK42" s="630"/>
      <c r="AL42" s="631" t="s">
        <v>236</v>
      </c>
      <c r="AM42" s="632"/>
      <c r="AN42" s="632"/>
      <c r="AO42" s="633"/>
      <c r="AQ42" s="711" t="s">
        <v>354</v>
      </c>
      <c r="AR42" s="712"/>
      <c r="AS42" s="712"/>
      <c r="AT42" s="712"/>
      <c r="AU42" s="712"/>
      <c r="AV42" s="712"/>
      <c r="AW42" s="712"/>
      <c r="AX42" s="712"/>
      <c r="AY42" s="713"/>
      <c r="AZ42" s="720">
        <v>2908788</v>
      </c>
      <c r="BA42" s="721"/>
      <c r="BB42" s="721"/>
      <c r="BC42" s="721"/>
      <c r="BD42" s="697"/>
      <c r="BE42" s="697"/>
      <c r="BF42" s="699"/>
      <c r="BG42" s="709"/>
      <c r="BH42" s="710"/>
      <c r="BI42" s="710"/>
      <c r="BJ42" s="710"/>
      <c r="BK42" s="710"/>
      <c r="BL42" s="223"/>
      <c r="BM42" s="652" t="s">
        <v>355</v>
      </c>
      <c r="BN42" s="652"/>
      <c r="BO42" s="652"/>
      <c r="BP42" s="652"/>
      <c r="BQ42" s="652"/>
      <c r="BR42" s="652"/>
      <c r="BS42" s="652"/>
      <c r="BT42" s="652"/>
      <c r="BU42" s="653"/>
      <c r="BV42" s="720">
        <v>346</v>
      </c>
      <c r="BW42" s="721"/>
      <c r="BX42" s="721"/>
      <c r="BY42" s="721"/>
      <c r="BZ42" s="721"/>
      <c r="CA42" s="721"/>
      <c r="CB42" s="733"/>
      <c r="CD42" s="623" t="s">
        <v>356</v>
      </c>
      <c r="CE42" s="624"/>
      <c r="CF42" s="624"/>
      <c r="CG42" s="624"/>
      <c r="CH42" s="624"/>
      <c r="CI42" s="624"/>
      <c r="CJ42" s="624"/>
      <c r="CK42" s="624"/>
      <c r="CL42" s="624"/>
      <c r="CM42" s="624"/>
      <c r="CN42" s="624"/>
      <c r="CO42" s="624"/>
      <c r="CP42" s="624"/>
      <c r="CQ42" s="625"/>
      <c r="CR42" s="626">
        <v>8616389</v>
      </c>
      <c r="CS42" s="665"/>
      <c r="CT42" s="665"/>
      <c r="CU42" s="665"/>
      <c r="CV42" s="665"/>
      <c r="CW42" s="665"/>
      <c r="CX42" s="665"/>
      <c r="CY42" s="666"/>
      <c r="CZ42" s="631">
        <v>19.399999999999999</v>
      </c>
      <c r="DA42" s="660"/>
      <c r="DB42" s="660"/>
      <c r="DC42" s="667"/>
      <c r="DD42" s="635">
        <v>1759960</v>
      </c>
      <c r="DE42" s="665"/>
      <c r="DF42" s="665"/>
      <c r="DG42" s="665"/>
      <c r="DH42" s="665"/>
      <c r="DI42" s="665"/>
      <c r="DJ42" s="665"/>
      <c r="DK42" s="666"/>
      <c r="DL42" s="717"/>
      <c r="DM42" s="718"/>
      <c r="DN42" s="718"/>
      <c r="DO42" s="718"/>
      <c r="DP42" s="718"/>
      <c r="DQ42" s="718"/>
      <c r="DR42" s="718"/>
      <c r="DS42" s="718"/>
      <c r="DT42" s="718"/>
      <c r="DU42" s="718"/>
      <c r="DV42" s="719"/>
      <c r="DW42" s="714"/>
      <c r="DX42" s="715"/>
      <c r="DY42" s="715"/>
      <c r="DZ42" s="715"/>
      <c r="EA42" s="715"/>
      <c r="EB42" s="715"/>
      <c r="EC42" s="716"/>
    </row>
    <row r="43" spans="2:133" ht="11.25" customHeight="1">
      <c r="B43" s="623" t="s">
        <v>357</v>
      </c>
      <c r="C43" s="624"/>
      <c r="D43" s="624"/>
      <c r="E43" s="624"/>
      <c r="F43" s="624"/>
      <c r="G43" s="624"/>
      <c r="H43" s="624"/>
      <c r="I43" s="624"/>
      <c r="J43" s="624"/>
      <c r="K43" s="624"/>
      <c r="L43" s="624"/>
      <c r="M43" s="624"/>
      <c r="N43" s="624"/>
      <c r="O43" s="624"/>
      <c r="P43" s="624"/>
      <c r="Q43" s="625"/>
      <c r="R43" s="626">
        <v>650000</v>
      </c>
      <c r="S43" s="627"/>
      <c r="T43" s="627"/>
      <c r="U43" s="627"/>
      <c r="V43" s="627"/>
      <c r="W43" s="627"/>
      <c r="X43" s="627"/>
      <c r="Y43" s="628"/>
      <c r="Z43" s="629">
        <v>1.3</v>
      </c>
      <c r="AA43" s="629"/>
      <c r="AB43" s="629"/>
      <c r="AC43" s="629"/>
      <c r="AD43" s="630" t="s">
        <v>236</v>
      </c>
      <c r="AE43" s="630"/>
      <c r="AF43" s="630"/>
      <c r="AG43" s="630"/>
      <c r="AH43" s="630"/>
      <c r="AI43" s="630"/>
      <c r="AJ43" s="630"/>
      <c r="AK43" s="630"/>
      <c r="AL43" s="631" t="s">
        <v>236</v>
      </c>
      <c r="AM43" s="632"/>
      <c r="AN43" s="632"/>
      <c r="AO43" s="633"/>
      <c r="BV43" s="224"/>
      <c r="BW43" s="224"/>
      <c r="BX43" s="224"/>
      <c r="BY43" s="224"/>
      <c r="BZ43" s="224"/>
      <c r="CA43" s="224"/>
      <c r="CB43" s="224"/>
      <c r="CD43" s="623" t="s">
        <v>358</v>
      </c>
      <c r="CE43" s="624"/>
      <c r="CF43" s="624"/>
      <c r="CG43" s="624"/>
      <c r="CH43" s="624"/>
      <c r="CI43" s="624"/>
      <c r="CJ43" s="624"/>
      <c r="CK43" s="624"/>
      <c r="CL43" s="624"/>
      <c r="CM43" s="624"/>
      <c r="CN43" s="624"/>
      <c r="CO43" s="624"/>
      <c r="CP43" s="624"/>
      <c r="CQ43" s="625"/>
      <c r="CR43" s="626">
        <v>102694</v>
      </c>
      <c r="CS43" s="665"/>
      <c r="CT43" s="665"/>
      <c r="CU43" s="665"/>
      <c r="CV43" s="665"/>
      <c r="CW43" s="665"/>
      <c r="CX43" s="665"/>
      <c r="CY43" s="666"/>
      <c r="CZ43" s="631">
        <v>0.2</v>
      </c>
      <c r="DA43" s="660"/>
      <c r="DB43" s="660"/>
      <c r="DC43" s="667"/>
      <c r="DD43" s="635">
        <v>102694</v>
      </c>
      <c r="DE43" s="665"/>
      <c r="DF43" s="665"/>
      <c r="DG43" s="665"/>
      <c r="DH43" s="665"/>
      <c r="DI43" s="665"/>
      <c r="DJ43" s="665"/>
      <c r="DK43" s="666"/>
      <c r="DL43" s="717"/>
      <c r="DM43" s="718"/>
      <c r="DN43" s="718"/>
      <c r="DO43" s="718"/>
      <c r="DP43" s="718"/>
      <c r="DQ43" s="718"/>
      <c r="DR43" s="718"/>
      <c r="DS43" s="718"/>
      <c r="DT43" s="718"/>
      <c r="DU43" s="718"/>
      <c r="DV43" s="719"/>
      <c r="DW43" s="714"/>
      <c r="DX43" s="715"/>
      <c r="DY43" s="715"/>
      <c r="DZ43" s="715"/>
      <c r="EA43" s="715"/>
      <c r="EB43" s="715"/>
      <c r="EC43" s="716"/>
    </row>
    <row r="44" spans="2:133" ht="11.25" customHeight="1">
      <c r="B44" s="676" t="s">
        <v>359</v>
      </c>
      <c r="C44" s="677"/>
      <c r="D44" s="677"/>
      <c r="E44" s="677"/>
      <c r="F44" s="677"/>
      <c r="G44" s="677"/>
      <c r="H44" s="677"/>
      <c r="I44" s="677"/>
      <c r="J44" s="677"/>
      <c r="K44" s="677"/>
      <c r="L44" s="677"/>
      <c r="M44" s="677"/>
      <c r="N44" s="677"/>
      <c r="O44" s="677"/>
      <c r="P44" s="677"/>
      <c r="Q44" s="678"/>
      <c r="R44" s="720">
        <v>49954798</v>
      </c>
      <c r="S44" s="721"/>
      <c r="T44" s="721"/>
      <c r="U44" s="721"/>
      <c r="V44" s="721"/>
      <c r="W44" s="721"/>
      <c r="X44" s="721"/>
      <c r="Y44" s="722"/>
      <c r="Z44" s="723">
        <v>100</v>
      </c>
      <c r="AA44" s="723"/>
      <c r="AB44" s="723"/>
      <c r="AC44" s="723"/>
      <c r="AD44" s="724">
        <v>23816609</v>
      </c>
      <c r="AE44" s="724"/>
      <c r="AF44" s="724"/>
      <c r="AG44" s="724"/>
      <c r="AH44" s="724"/>
      <c r="AI44" s="724"/>
      <c r="AJ44" s="724"/>
      <c r="AK44" s="724"/>
      <c r="AL44" s="725">
        <v>100</v>
      </c>
      <c r="AM44" s="698"/>
      <c r="AN44" s="698"/>
      <c r="AO44" s="726"/>
      <c r="CD44" s="727" t="s">
        <v>306</v>
      </c>
      <c r="CE44" s="728"/>
      <c r="CF44" s="623" t="s">
        <v>360</v>
      </c>
      <c r="CG44" s="624"/>
      <c r="CH44" s="624"/>
      <c r="CI44" s="624"/>
      <c r="CJ44" s="624"/>
      <c r="CK44" s="624"/>
      <c r="CL44" s="624"/>
      <c r="CM44" s="624"/>
      <c r="CN44" s="624"/>
      <c r="CO44" s="624"/>
      <c r="CP44" s="624"/>
      <c r="CQ44" s="625"/>
      <c r="CR44" s="626">
        <v>8610889</v>
      </c>
      <c r="CS44" s="627"/>
      <c r="CT44" s="627"/>
      <c r="CU44" s="627"/>
      <c r="CV44" s="627"/>
      <c r="CW44" s="627"/>
      <c r="CX44" s="627"/>
      <c r="CY44" s="628"/>
      <c r="CZ44" s="631">
        <v>19.399999999999999</v>
      </c>
      <c r="DA44" s="632"/>
      <c r="DB44" s="632"/>
      <c r="DC44" s="644"/>
      <c r="DD44" s="635">
        <v>1754460</v>
      </c>
      <c r="DE44" s="627"/>
      <c r="DF44" s="627"/>
      <c r="DG44" s="627"/>
      <c r="DH44" s="627"/>
      <c r="DI44" s="627"/>
      <c r="DJ44" s="627"/>
      <c r="DK44" s="628"/>
      <c r="DL44" s="717"/>
      <c r="DM44" s="718"/>
      <c r="DN44" s="718"/>
      <c r="DO44" s="718"/>
      <c r="DP44" s="718"/>
      <c r="DQ44" s="718"/>
      <c r="DR44" s="718"/>
      <c r="DS44" s="718"/>
      <c r="DT44" s="718"/>
      <c r="DU44" s="718"/>
      <c r="DV44" s="719"/>
      <c r="DW44" s="714"/>
      <c r="DX44" s="715"/>
      <c r="DY44" s="715"/>
      <c r="DZ44" s="715"/>
      <c r="EA44" s="715"/>
      <c r="EB44" s="715"/>
      <c r="EC44" s="716"/>
    </row>
    <row r="45" spans="2:133" ht="11.25" customHeight="1">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29"/>
      <c r="CE45" s="730"/>
      <c r="CF45" s="623" t="s">
        <v>361</v>
      </c>
      <c r="CG45" s="624"/>
      <c r="CH45" s="624"/>
      <c r="CI45" s="624"/>
      <c r="CJ45" s="624"/>
      <c r="CK45" s="624"/>
      <c r="CL45" s="624"/>
      <c r="CM45" s="624"/>
      <c r="CN45" s="624"/>
      <c r="CO45" s="624"/>
      <c r="CP45" s="624"/>
      <c r="CQ45" s="625"/>
      <c r="CR45" s="626">
        <v>6057490</v>
      </c>
      <c r="CS45" s="665"/>
      <c r="CT45" s="665"/>
      <c r="CU45" s="665"/>
      <c r="CV45" s="665"/>
      <c r="CW45" s="665"/>
      <c r="CX45" s="665"/>
      <c r="CY45" s="666"/>
      <c r="CZ45" s="631">
        <v>13.6</v>
      </c>
      <c r="DA45" s="660"/>
      <c r="DB45" s="660"/>
      <c r="DC45" s="667"/>
      <c r="DD45" s="635">
        <v>448948</v>
      </c>
      <c r="DE45" s="665"/>
      <c r="DF45" s="665"/>
      <c r="DG45" s="665"/>
      <c r="DH45" s="665"/>
      <c r="DI45" s="665"/>
      <c r="DJ45" s="665"/>
      <c r="DK45" s="666"/>
      <c r="DL45" s="717"/>
      <c r="DM45" s="718"/>
      <c r="DN45" s="718"/>
      <c r="DO45" s="718"/>
      <c r="DP45" s="718"/>
      <c r="DQ45" s="718"/>
      <c r="DR45" s="718"/>
      <c r="DS45" s="718"/>
      <c r="DT45" s="718"/>
      <c r="DU45" s="718"/>
      <c r="DV45" s="719"/>
      <c r="DW45" s="714"/>
      <c r="DX45" s="715"/>
      <c r="DY45" s="715"/>
      <c r="DZ45" s="715"/>
      <c r="EA45" s="715"/>
      <c r="EB45" s="715"/>
      <c r="EC45" s="716"/>
    </row>
    <row r="46" spans="2:133" ht="11.25" customHeight="1">
      <c r="B46" s="226" t="s">
        <v>362</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29"/>
      <c r="CE46" s="730"/>
      <c r="CF46" s="623" t="s">
        <v>363</v>
      </c>
      <c r="CG46" s="624"/>
      <c r="CH46" s="624"/>
      <c r="CI46" s="624"/>
      <c r="CJ46" s="624"/>
      <c r="CK46" s="624"/>
      <c r="CL46" s="624"/>
      <c r="CM46" s="624"/>
      <c r="CN46" s="624"/>
      <c r="CO46" s="624"/>
      <c r="CP46" s="624"/>
      <c r="CQ46" s="625"/>
      <c r="CR46" s="626">
        <v>2526557</v>
      </c>
      <c r="CS46" s="627"/>
      <c r="CT46" s="627"/>
      <c r="CU46" s="627"/>
      <c r="CV46" s="627"/>
      <c r="CW46" s="627"/>
      <c r="CX46" s="627"/>
      <c r="CY46" s="628"/>
      <c r="CZ46" s="631">
        <v>5.7</v>
      </c>
      <c r="DA46" s="632"/>
      <c r="DB46" s="632"/>
      <c r="DC46" s="644"/>
      <c r="DD46" s="635">
        <v>1292470</v>
      </c>
      <c r="DE46" s="627"/>
      <c r="DF46" s="627"/>
      <c r="DG46" s="627"/>
      <c r="DH46" s="627"/>
      <c r="DI46" s="627"/>
      <c r="DJ46" s="627"/>
      <c r="DK46" s="628"/>
      <c r="DL46" s="717"/>
      <c r="DM46" s="718"/>
      <c r="DN46" s="718"/>
      <c r="DO46" s="718"/>
      <c r="DP46" s="718"/>
      <c r="DQ46" s="718"/>
      <c r="DR46" s="718"/>
      <c r="DS46" s="718"/>
      <c r="DT46" s="718"/>
      <c r="DU46" s="718"/>
      <c r="DV46" s="719"/>
      <c r="DW46" s="714"/>
      <c r="DX46" s="715"/>
      <c r="DY46" s="715"/>
      <c r="DZ46" s="715"/>
      <c r="EA46" s="715"/>
      <c r="EB46" s="715"/>
      <c r="EC46" s="716"/>
    </row>
    <row r="47" spans="2:133" ht="11.25" customHeight="1">
      <c r="B47" s="745" t="s">
        <v>364</v>
      </c>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745"/>
      <c r="AL47" s="745"/>
      <c r="AM47" s="745"/>
      <c r="AN47" s="745"/>
      <c r="AO47" s="745"/>
      <c r="AP47" s="745"/>
      <c r="AQ47" s="745"/>
      <c r="AR47" s="745"/>
      <c r="AS47" s="745"/>
      <c r="AT47" s="745"/>
      <c r="AU47" s="745"/>
      <c r="AV47" s="745"/>
      <c r="AW47" s="745"/>
      <c r="AX47" s="745"/>
      <c r="AY47" s="745"/>
      <c r="AZ47" s="745"/>
      <c r="BA47" s="745"/>
      <c r="BB47" s="745"/>
      <c r="BC47" s="745"/>
      <c r="BD47" s="745"/>
      <c r="BE47" s="745"/>
      <c r="BF47" s="745"/>
      <c r="BG47" s="745"/>
      <c r="BH47" s="745"/>
      <c r="BI47" s="745"/>
      <c r="BJ47" s="745"/>
      <c r="BK47" s="745"/>
      <c r="BL47" s="745"/>
      <c r="BM47" s="745"/>
      <c r="BN47" s="745"/>
      <c r="BO47" s="745"/>
      <c r="BP47" s="745"/>
      <c r="BQ47" s="745"/>
      <c r="BR47" s="745"/>
      <c r="BS47" s="745"/>
      <c r="BT47" s="745"/>
      <c r="BU47" s="745"/>
      <c r="BV47" s="745"/>
      <c r="BW47" s="745"/>
      <c r="BX47" s="745"/>
      <c r="BY47" s="745"/>
      <c r="BZ47" s="745"/>
      <c r="CA47" s="745"/>
      <c r="CB47" s="745"/>
      <c r="CD47" s="729"/>
      <c r="CE47" s="730"/>
      <c r="CF47" s="623" t="s">
        <v>365</v>
      </c>
      <c r="CG47" s="624"/>
      <c r="CH47" s="624"/>
      <c r="CI47" s="624"/>
      <c r="CJ47" s="624"/>
      <c r="CK47" s="624"/>
      <c r="CL47" s="624"/>
      <c r="CM47" s="624"/>
      <c r="CN47" s="624"/>
      <c r="CO47" s="624"/>
      <c r="CP47" s="624"/>
      <c r="CQ47" s="625"/>
      <c r="CR47" s="626">
        <v>5500</v>
      </c>
      <c r="CS47" s="665"/>
      <c r="CT47" s="665"/>
      <c r="CU47" s="665"/>
      <c r="CV47" s="665"/>
      <c r="CW47" s="665"/>
      <c r="CX47" s="665"/>
      <c r="CY47" s="666"/>
      <c r="CZ47" s="631">
        <v>0</v>
      </c>
      <c r="DA47" s="660"/>
      <c r="DB47" s="660"/>
      <c r="DC47" s="667"/>
      <c r="DD47" s="635">
        <v>5500</v>
      </c>
      <c r="DE47" s="665"/>
      <c r="DF47" s="665"/>
      <c r="DG47" s="665"/>
      <c r="DH47" s="665"/>
      <c r="DI47" s="665"/>
      <c r="DJ47" s="665"/>
      <c r="DK47" s="666"/>
      <c r="DL47" s="717"/>
      <c r="DM47" s="718"/>
      <c r="DN47" s="718"/>
      <c r="DO47" s="718"/>
      <c r="DP47" s="718"/>
      <c r="DQ47" s="718"/>
      <c r="DR47" s="718"/>
      <c r="DS47" s="718"/>
      <c r="DT47" s="718"/>
      <c r="DU47" s="718"/>
      <c r="DV47" s="719"/>
      <c r="DW47" s="714"/>
      <c r="DX47" s="715"/>
      <c r="DY47" s="715"/>
      <c r="DZ47" s="715"/>
      <c r="EA47" s="715"/>
      <c r="EB47" s="715"/>
      <c r="EC47" s="716"/>
    </row>
    <row r="48" spans="2:133" ht="10.8">
      <c r="B48" s="744" t="s">
        <v>366</v>
      </c>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744"/>
      <c r="AL48" s="744"/>
      <c r="AM48" s="744"/>
      <c r="AN48" s="744"/>
      <c r="AO48" s="744"/>
      <c r="AP48" s="744"/>
      <c r="AQ48" s="744"/>
      <c r="AR48" s="744"/>
      <c r="AS48" s="744"/>
      <c r="AT48" s="744"/>
      <c r="AU48" s="744"/>
      <c r="AV48" s="744"/>
      <c r="AW48" s="744"/>
      <c r="AX48" s="744"/>
      <c r="AY48" s="744"/>
      <c r="AZ48" s="744"/>
      <c r="BA48" s="744"/>
      <c r="BB48" s="744"/>
      <c r="BC48" s="744"/>
      <c r="BD48" s="744"/>
      <c r="BE48" s="744"/>
      <c r="BF48" s="744"/>
      <c r="BG48" s="744"/>
      <c r="BH48" s="744"/>
      <c r="BI48" s="744"/>
      <c r="BJ48" s="744"/>
      <c r="BK48" s="744"/>
      <c r="BL48" s="744"/>
      <c r="BM48" s="744"/>
      <c r="BN48" s="744"/>
      <c r="BO48" s="744"/>
      <c r="BP48" s="744"/>
      <c r="BQ48" s="744"/>
      <c r="BR48" s="744"/>
      <c r="BS48" s="744"/>
      <c r="BT48" s="744"/>
      <c r="BU48" s="744"/>
      <c r="BV48" s="744"/>
      <c r="BW48" s="744"/>
      <c r="BX48" s="744"/>
      <c r="BY48" s="744"/>
      <c r="BZ48" s="744"/>
      <c r="CA48" s="744"/>
      <c r="CB48" s="744"/>
      <c r="CD48" s="731"/>
      <c r="CE48" s="732"/>
      <c r="CF48" s="623" t="s">
        <v>367</v>
      </c>
      <c r="CG48" s="624"/>
      <c r="CH48" s="624"/>
      <c r="CI48" s="624"/>
      <c r="CJ48" s="624"/>
      <c r="CK48" s="624"/>
      <c r="CL48" s="624"/>
      <c r="CM48" s="624"/>
      <c r="CN48" s="624"/>
      <c r="CO48" s="624"/>
      <c r="CP48" s="624"/>
      <c r="CQ48" s="625"/>
      <c r="CR48" s="626" t="s">
        <v>368</v>
      </c>
      <c r="CS48" s="627"/>
      <c r="CT48" s="627"/>
      <c r="CU48" s="627"/>
      <c r="CV48" s="627"/>
      <c r="CW48" s="627"/>
      <c r="CX48" s="627"/>
      <c r="CY48" s="628"/>
      <c r="CZ48" s="631" t="s">
        <v>236</v>
      </c>
      <c r="DA48" s="632"/>
      <c r="DB48" s="632"/>
      <c r="DC48" s="644"/>
      <c r="DD48" s="635" t="s">
        <v>236</v>
      </c>
      <c r="DE48" s="627"/>
      <c r="DF48" s="627"/>
      <c r="DG48" s="627"/>
      <c r="DH48" s="627"/>
      <c r="DI48" s="627"/>
      <c r="DJ48" s="627"/>
      <c r="DK48" s="628"/>
      <c r="DL48" s="717"/>
      <c r="DM48" s="718"/>
      <c r="DN48" s="718"/>
      <c r="DO48" s="718"/>
      <c r="DP48" s="718"/>
      <c r="DQ48" s="718"/>
      <c r="DR48" s="718"/>
      <c r="DS48" s="718"/>
      <c r="DT48" s="718"/>
      <c r="DU48" s="718"/>
      <c r="DV48" s="719"/>
      <c r="DW48" s="714"/>
      <c r="DX48" s="715"/>
      <c r="DY48" s="715"/>
      <c r="DZ48" s="715"/>
      <c r="EA48" s="715"/>
      <c r="EB48" s="715"/>
      <c r="EC48" s="716"/>
    </row>
    <row r="49" spans="2:133" ht="11.25" customHeight="1">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6" t="s">
        <v>369</v>
      </c>
      <c r="CE49" s="677"/>
      <c r="CF49" s="677"/>
      <c r="CG49" s="677"/>
      <c r="CH49" s="677"/>
      <c r="CI49" s="677"/>
      <c r="CJ49" s="677"/>
      <c r="CK49" s="677"/>
      <c r="CL49" s="677"/>
      <c r="CM49" s="677"/>
      <c r="CN49" s="677"/>
      <c r="CO49" s="677"/>
      <c r="CP49" s="677"/>
      <c r="CQ49" s="678"/>
      <c r="CR49" s="720">
        <v>44450340</v>
      </c>
      <c r="CS49" s="697"/>
      <c r="CT49" s="697"/>
      <c r="CU49" s="697"/>
      <c r="CV49" s="697"/>
      <c r="CW49" s="697"/>
      <c r="CX49" s="697"/>
      <c r="CY49" s="734"/>
      <c r="CZ49" s="725">
        <v>100</v>
      </c>
      <c r="DA49" s="735"/>
      <c r="DB49" s="735"/>
      <c r="DC49" s="736"/>
      <c r="DD49" s="737">
        <v>26149725</v>
      </c>
      <c r="DE49" s="697"/>
      <c r="DF49" s="697"/>
      <c r="DG49" s="697"/>
      <c r="DH49" s="697"/>
      <c r="DI49" s="697"/>
      <c r="DJ49" s="697"/>
      <c r="DK49" s="734"/>
      <c r="DL49" s="738"/>
      <c r="DM49" s="739"/>
      <c r="DN49" s="739"/>
      <c r="DO49" s="739"/>
      <c r="DP49" s="739"/>
      <c r="DQ49" s="739"/>
      <c r="DR49" s="739"/>
      <c r="DS49" s="739"/>
      <c r="DT49" s="739"/>
      <c r="DU49" s="739"/>
      <c r="DV49" s="740"/>
      <c r="DW49" s="741"/>
      <c r="DX49" s="742"/>
      <c r="DY49" s="742"/>
      <c r="DZ49" s="742"/>
      <c r="EA49" s="742"/>
      <c r="EB49" s="742"/>
      <c r="EC49" s="743"/>
    </row>
    <row r="50" spans="2:133" ht="10.8" hidden="1">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cols>
    <col min="1" max="130" width="2.77734375" style="234" customWidth="1"/>
    <col min="131" max="131" width="1.6640625" style="234" customWidth="1"/>
    <col min="132" max="16384" width="9" style="234" hidden="1"/>
  </cols>
  <sheetData>
    <row r="1" spans="1:131" ht="11.25" customHeight="1" thickBot="1">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c r="A2" s="746" t="s">
        <v>370</v>
      </c>
      <c r="B2" s="746"/>
      <c r="C2" s="746"/>
      <c r="D2" s="746"/>
      <c r="E2" s="746"/>
      <c r="F2" s="746"/>
      <c r="G2" s="746"/>
      <c r="H2" s="746"/>
      <c r="I2" s="746"/>
      <c r="J2" s="746"/>
      <c r="K2" s="746"/>
      <c r="L2" s="746"/>
      <c r="M2" s="746"/>
      <c r="N2" s="746"/>
      <c r="O2" s="746"/>
      <c r="P2" s="746"/>
      <c r="Q2" s="746"/>
      <c r="R2" s="746"/>
      <c r="S2" s="746"/>
      <c r="T2" s="746"/>
      <c r="U2" s="746"/>
      <c r="V2" s="746"/>
      <c r="W2" s="746"/>
      <c r="X2" s="746"/>
      <c r="Y2" s="746"/>
      <c r="Z2" s="746"/>
      <c r="AA2" s="746"/>
      <c r="AB2" s="746"/>
      <c r="AC2" s="746"/>
      <c r="AD2" s="746"/>
      <c r="AE2" s="746"/>
      <c r="AF2" s="746"/>
      <c r="AG2" s="746"/>
      <c r="AH2" s="746"/>
      <c r="AI2" s="746"/>
      <c r="AJ2" s="746"/>
      <c r="AK2" s="746"/>
      <c r="AL2" s="746"/>
      <c r="AM2" s="746"/>
      <c r="AN2" s="746"/>
      <c r="AO2" s="746"/>
      <c r="AP2" s="746"/>
      <c r="AQ2" s="746"/>
      <c r="AR2" s="746"/>
      <c r="AS2" s="746"/>
      <c r="AT2" s="746"/>
      <c r="AU2" s="746"/>
      <c r="AV2" s="746"/>
      <c r="AW2" s="746"/>
      <c r="AX2" s="746"/>
      <c r="AY2" s="746"/>
      <c r="AZ2" s="746"/>
      <c r="BA2" s="746"/>
      <c r="BB2" s="746"/>
      <c r="BC2" s="746"/>
      <c r="BD2" s="746"/>
      <c r="BE2" s="746"/>
      <c r="BF2" s="746"/>
      <c r="BG2" s="746"/>
      <c r="BH2" s="746"/>
      <c r="BI2" s="74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47" t="s">
        <v>371</v>
      </c>
      <c r="DK2" s="748"/>
      <c r="DL2" s="748"/>
      <c r="DM2" s="748"/>
      <c r="DN2" s="748"/>
      <c r="DO2" s="749"/>
      <c r="DP2" s="231"/>
      <c r="DQ2" s="747" t="s">
        <v>372</v>
      </c>
      <c r="DR2" s="748"/>
      <c r="DS2" s="748"/>
      <c r="DT2" s="748"/>
      <c r="DU2" s="748"/>
      <c r="DV2" s="748"/>
      <c r="DW2" s="748"/>
      <c r="DX2" s="748"/>
      <c r="DY2" s="748"/>
      <c r="DZ2" s="749"/>
      <c r="EA2" s="233"/>
    </row>
    <row r="3" spans="1:131" ht="11.25" customHeight="1">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c r="A4" s="750" t="s">
        <v>373</v>
      </c>
      <c r="B4" s="750"/>
      <c r="C4" s="750"/>
      <c r="D4" s="750"/>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235"/>
      <c r="BA4" s="235"/>
      <c r="BB4" s="235"/>
      <c r="BC4" s="235"/>
      <c r="BD4" s="235"/>
      <c r="BE4" s="236"/>
      <c r="BF4" s="236"/>
      <c r="BG4" s="236"/>
      <c r="BH4" s="236"/>
      <c r="BI4" s="236"/>
      <c r="BJ4" s="236"/>
      <c r="BK4" s="236"/>
      <c r="BL4" s="236"/>
      <c r="BM4" s="236"/>
      <c r="BN4" s="236"/>
      <c r="BO4" s="236"/>
      <c r="BP4" s="236"/>
      <c r="BQ4" s="751" t="s">
        <v>374</v>
      </c>
      <c r="BR4" s="751"/>
      <c r="BS4" s="751"/>
      <c r="BT4" s="751"/>
      <c r="BU4" s="751"/>
      <c r="BV4" s="751"/>
      <c r="BW4" s="751"/>
      <c r="BX4" s="751"/>
      <c r="BY4" s="751"/>
      <c r="BZ4" s="751"/>
      <c r="CA4" s="751"/>
      <c r="CB4" s="751"/>
      <c r="CC4" s="751"/>
      <c r="CD4" s="751"/>
      <c r="CE4" s="751"/>
      <c r="CF4" s="751"/>
      <c r="CG4" s="751"/>
      <c r="CH4" s="751"/>
      <c r="CI4" s="751"/>
      <c r="CJ4" s="751"/>
      <c r="CK4" s="751"/>
      <c r="CL4" s="751"/>
      <c r="CM4" s="751"/>
      <c r="CN4" s="751"/>
      <c r="CO4" s="751"/>
      <c r="CP4" s="751"/>
      <c r="CQ4" s="751"/>
      <c r="CR4" s="751"/>
      <c r="CS4" s="751"/>
      <c r="CT4" s="751"/>
      <c r="CU4" s="751"/>
      <c r="CV4" s="751"/>
      <c r="CW4" s="751"/>
      <c r="CX4" s="751"/>
      <c r="CY4" s="751"/>
      <c r="CZ4" s="751"/>
      <c r="DA4" s="751"/>
      <c r="DB4" s="751"/>
      <c r="DC4" s="751"/>
      <c r="DD4" s="751"/>
      <c r="DE4" s="751"/>
      <c r="DF4" s="751"/>
      <c r="DG4" s="751"/>
      <c r="DH4" s="751"/>
      <c r="DI4" s="751"/>
      <c r="DJ4" s="751"/>
      <c r="DK4" s="751"/>
      <c r="DL4" s="751"/>
      <c r="DM4" s="751"/>
      <c r="DN4" s="751"/>
      <c r="DO4" s="751"/>
      <c r="DP4" s="751"/>
      <c r="DQ4" s="751"/>
      <c r="DR4" s="751"/>
      <c r="DS4" s="751"/>
      <c r="DT4" s="751"/>
      <c r="DU4" s="751"/>
      <c r="DV4" s="751"/>
      <c r="DW4" s="751"/>
      <c r="DX4" s="751"/>
      <c r="DY4" s="751"/>
      <c r="DZ4" s="751"/>
      <c r="EA4" s="237"/>
    </row>
    <row r="5" spans="1:131" s="238" customFormat="1" ht="26.25" customHeight="1">
      <c r="A5" s="752" t="s">
        <v>375</v>
      </c>
      <c r="B5" s="753"/>
      <c r="C5" s="753"/>
      <c r="D5" s="753"/>
      <c r="E5" s="753"/>
      <c r="F5" s="753"/>
      <c r="G5" s="753"/>
      <c r="H5" s="753"/>
      <c r="I5" s="753"/>
      <c r="J5" s="753"/>
      <c r="K5" s="753"/>
      <c r="L5" s="753"/>
      <c r="M5" s="753"/>
      <c r="N5" s="753"/>
      <c r="O5" s="753"/>
      <c r="P5" s="754"/>
      <c r="Q5" s="758" t="s">
        <v>376</v>
      </c>
      <c r="R5" s="759"/>
      <c r="S5" s="759"/>
      <c r="T5" s="759"/>
      <c r="U5" s="760"/>
      <c r="V5" s="758" t="s">
        <v>377</v>
      </c>
      <c r="W5" s="759"/>
      <c r="X5" s="759"/>
      <c r="Y5" s="759"/>
      <c r="Z5" s="760"/>
      <c r="AA5" s="758" t="s">
        <v>378</v>
      </c>
      <c r="AB5" s="759"/>
      <c r="AC5" s="759"/>
      <c r="AD5" s="759"/>
      <c r="AE5" s="759"/>
      <c r="AF5" s="764" t="s">
        <v>379</v>
      </c>
      <c r="AG5" s="759"/>
      <c r="AH5" s="759"/>
      <c r="AI5" s="759"/>
      <c r="AJ5" s="765"/>
      <c r="AK5" s="759" t="s">
        <v>380</v>
      </c>
      <c r="AL5" s="759"/>
      <c r="AM5" s="759"/>
      <c r="AN5" s="759"/>
      <c r="AO5" s="760"/>
      <c r="AP5" s="758" t="s">
        <v>381</v>
      </c>
      <c r="AQ5" s="759"/>
      <c r="AR5" s="759"/>
      <c r="AS5" s="759"/>
      <c r="AT5" s="760"/>
      <c r="AU5" s="758" t="s">
        <v>382</v>
      </c>
      <c r="AV5" s="759"/>
      <c r="AW5" s="759"/>
      <c r="AX5" s="759"/>
      <c r="AY5" s="765"/>
      <c r="AZ5" s="235"/>
      <c r="BA5" s="235"/>
      <c r="BB5" s="235"/>
      <c r="BC5" s="235"/>
      <c r="BD5" s="235"/>
      <c r="BE5" s="236"/>
      <c r="BF5" s="236"/>
      <c r="BG5" s="236"/>
      <c r="BH5" s="236"/>
      <c r="BI5" s="236"/>
      <c r="BJ5" s="236"/>
      <c r="BK5" s="236"/>
      <c r="BL5" s="236"/>
      <c r="BM5" s="236"/>
      <c r="BN5" s="236"/>
      <c r="BO5" s="236"/>
      <c r="BP5" s="236"/>
      <c r="BQ5" s="752" t="s">
        <v>383</v>
      </c>
      <c r="BR5" s="753"/>
      <c r="BS5" s="753"/>
      <c r="BT5" s="753"/>
      <c r="BU5" s="753"/>
      <c r="BV5" s="753"/>
      <c r="BW5" s="753"/>
      <c r="BX5" s="753"/>
      <c r="BY5" s="753"/>
      <c r="BZ5" s="753"/>
      <c r="CA5" s="753"/>
      <c r="CB5" s="753"/>
      <c r="CC5" s="753"/>
      <c r="CD5" s="753"/>
      <c r="CE5" s="753"/>
      <c r="CF5" s="753"/>
      <c r="CG5" s="754"/>
      <c r="CH5" s="758" t="s">
        <v>384</v>
      </c>
      <c r="CI5" s="759"/>
      <c r="CJ5" s="759"/>
      <c r="CK5" s="759"/>
      <c r="CL5" s="760"/>
      <c r="CM5" s="758" t="s">
        <v>385</v>
      </c>
      <c r="CN5" s="759"/>
      <c r="CO5" s="759"/>
      <c r="CP5" s="759"/>
      <c r="CQ5" s="760"/>
      <c r="CR5" s="758" t="s">
        <v>386</v>
      </c>
      <c r="CS5" s="759"/>
      <c r="CT5" s="759"/>
      <c r="CU5" s="759"/>
      <c r="CV5" s="760"/>
      <c r="CW5" s="758" t="s">
        <v>387</v>
      </c>
      <c r="CX5" s="759"/>
      <c r="CY5" s="759"/>
      <c r="CZ5" s="759"/>
      <c r="DA5" s="760"/>
      <c r="DB5" s="758" t="s">
        <v>388</v>
      </c>
      <c r="DC5" s="759"/>
      <c r="DD5" s="759"/>
      <c r="DE5" s="759"/>
      <c r="DF5" s="760"/>
      <c r="DG5" s="789" t="s">
        <v>389</v>
      </c>
      <c r="DH5" s="790"/>
      <c r="DI5" s="790"/>
      <c r="DJ5" s="790"/>
      <c r="DK5" s="791"/>
      <c r="DL5" s="789" t="s">
        <v>390</v>
      </c>
      <c r="DM5" s="790"/>
      <c r="DN5" s="790"/>
      <c r="DO5" s="790"/>
      <c r="DP5" s="791"/>
      <c r="DQ5" s="758" t="s">
        <v>391</v>
      </c>
      <c r="DR5" s="759"/>
      <c r="DS5" s="759"/>
      <c r="DT5" s="759"/>
      <c r="DU5" s="760"/>
      <c r="DV5" s="758" t="s">
        <v>382</v>
      </c>
      <c r="DW5" s="759"/>
      <c r="DX5" s="759"/>
      <c r="DY5" s="759"/>
      <c r="DZ5" s="765"/>
      <c r="EA5" s="237"/>
    </row>
    <row r="6" spans="1:131" s="238" customFormat="1" ht="26.25" customHeight="1" thickBot="1">
      <c r="A6" s="755"/>
      <c r="B6" s="756"/>
      <c r="C6" s="756"/>
      <c r="D6" s="756"/>
      <c r="E6" s="756"/>
      <c r="F6" s="756"/>
      <c r="G6" s="756"/>
      <c r="H6" s="756"/>
      <c r="I6" s="756"/>
      <c r="J6" s="756"/>
      <c r="K6" s="756"/>
      <c r="L6" s="756"/>
      <c r="M6" s="756"/>
      <c r="N6" s="756"/>
      <c r="O6" s="756"/>
      <c r="P6" s="757"/>
      <c r="Q6" s="761"/>
      <c r="R6" s="762"/>
      <c r="S6" s="762"/>
      <c r="T6" s="762"/>
      <c r="U6" s="763"/>
      <c r="V6" s="761"/>
      <c r="W6" s="762"/>
      <c r="X6" s="762"/>
      <c r="Y6" s="762"/>
      <c r="Z6" s="763"/>
      <c r="AA6" s="761"/>
      <c r="AB6" s="762"/>
      <c r="AC6" s="762"/>
      <c r="AD6" s="762"/>
      <c r="AE6" s="762"/>
      <c r="AF6" s="766"/>
      <c r="AG6" s="762"/>
      <c r="AH6" s="762"/>
      <c r="AI6" s="762"/>
      <c r="AJ6" s="767"/>
      <c r="AK6" s="762"/>
      <c r="AL6" s="762"/>
      <c r="AM6" s="762"/>
      <c r="AN6" s="762"/>
      <c r="AO6" s="763"/>
      <c r="AP6" s="761"/>
      <c r="AQ6" s="762"/>
      <c r="AR6" s="762"/>
      <c r="AS6" s="762"/>
      <c r="AT6" s="763"/>
      <c r="AU6" s="761"/>
      <c r="AV6" s="762"/>
      <c r="AW6" s="762"/>
      <c r="AX6" s="762"/>
      <c r="AY6" s="767"/>
      <c r="AZ6" s="235"/>
      <c r="BA6" s="235"/>
      <c r="BB6" s="235"/>
      <c r="BC6" s="235"/>
      <c r="BD6" s="235"/>
      <c r="BE6" s="236"/>
      <c r="BF6" s="236"/>
      <c r="BG6" s="236"/>
      <c r="BH6" s="236"/>
      <c r="BI6" s="236"/>
      <c r="BJ6" s="236"/>
      <c r="BK6" s="236"/>
      <c r="BL6" s="236"/>
      <c r="BM6" s="236"/>
      <c r="BN6" s="236"/>
      <c r="BO6" s="236"/>
      <c r="BP6" s="236"/>
      <c r="BQ6" s="755"/>
      <c r="BR6" s="756"/>
      <c r="BS6" s="756"/>
      <c r="BT6" s="756"/>
      <c r="BU6" s="756"/>
      <c r="BV6" s="756"/>
      <c r="BW6" s="756"/>
      <c r="BX6" s="756"/>
      <c r="BY6" s="756"/>
      <c r="BZ6" s="756"/>
      <c r="CA6" s="756"/>
      <c r="CB6" s="756"/>
      <c r="CC6" s="756"/>
      <c r="CD6" s="756"/>
      <c r="CE6" s="756"/>
      <c r="CF6" s="756"/>
      <c r="CG6" s="757"/>
      <c r="CH6" s="761"/>
      <c r="CI6" s="762"/>
      <c r="CJ6" s="762"/>
      <c r="CK6" s="762"/>
      <c r="CL6" s="763"/>
      <c r="CM6" s="761"/>
      <c r="CN6" s="762"/>
      <c r="CO6" s="762"/>
      <c r="CP6" s="762"/>
      <c r="CQ6" s="763"/>
      <c r="CR6" s="761"/>
      <c r="CS6" s="762"/>
      <c r="CT6" s="762"/>
      <c r="CU6" s="762"/>
      <c r="CV6" s="763"/>
      <c r="CW6" s="761"/>
      <c r="CX6" s="762"/>
      <c r="CY6" s="762"/>
      <c r="CZ6" s="762"/>
      <c r="DA6" s="763"/>
      <c r="DB6" s="761"/>
      <c r="DC6" s="762"/>
      <c r="DD6" s="762"/>
      <c r="DE6" s="762"/>
      <c r="DF6" s="763"/>
      <c r="DG6" s="792"/>
      <c r="DH6" s="793"/>
      <c r="DI6" s="793"/>
      <c r="DJ6" s="793"/>
      <c r="DK6" s="794"/>
      <c r="DL6" s="792"/>
      <c r="DM6" s="793"/>
      <c r="DN6" s="793"/>
      <c r="DO6" s="793"/>
      <c r="DP6" s="794"/>
      <c r="DQ6" s="761"/>
      <c r="DR6" s="762"/>
      <c r="DS6" s="762"/>
      <c r="DT6" s="762"/>
      <c r="DU6" s="763"/>
      <c r="DV6" s="761"/>
      <c r="DW6" s="762"/>
      <c r="DX6" s="762"/>
      <c r="DY6" s="762"/>
      <c r="DZ6" s="767"/>
      <c r="EA6" s="237"/>
    </row>
    <row r="7" spans="1:131" s="238" customFormat="1" ht="76.5" customHeight="1" thickTop="1">
      <c r="A7" s="239">
        <v>1</v>
      </c>
      <c r="B7" s="774" t="s">
        <v>392</v>
      </c>
      <c r="C7" s="775"/>
      <c r="D7" s="775"/>
      <c r="E7" s="775"/>
      <c r="F7" s="775"/>
      <c r="G7" s="775"/>
      <c r="H7" s="775"/>
      <c r="I7" s="775"/>
      <c r="J7" s="775"/>
      <c r="K7" s="775"/>
      <c r="L7" s="775"/>
      <c r="M7" s="775"/>
      <c r="N7" s="775"/>
      <c r="O7" s="775"/>
      <c r="P7" s="776"/>
      <c r="Q7" s="777">
        <v>50611</v>
      </c>
      <c r="R7" s="778"/>
      <c r="S7" s="778"/>
      <c r="T7" s="778"/>
      <c r="U7" s="778"/>
      <c r="V7" s="778">
        <v>45106</v>
      </c>
      <c r="W7" s="778"/>
      <c r="X7" s="778"/>
      <c r="Y7" s="778"/>
      <c r="Z7" s="778"/>
      <c r="AA7" s="778">
        <v>5504</v>
      </c>
      <c r="AB7" s="778"/>
      <c r="AC7" s="778"/>
      <c r="AD7" s="778"/>
      <c r="AE7" s="779"/>
      <c r="AF7" s="780">
        <v>5104</v>
      </c>
      <c r="AG7" s="781"/>
      <c r="AH7" s="781"/>
      <c r="AI7" s="781"/>
      <c r="AJ7" s="782"/>
      <c r="AK7" s="783">
        <v>2444</v>
      </c>
      <c r="AL7" s="784"/>
      <c r="AM7" s="784"/>
      <c r="AN7" s="784"/>
      <c r="AO7" s="784"/>
      <c r="AP7" s="784">
        <v>34024</v>
      </c>
      <c r="AQ7" s="784"/>
      <c r="AR7" s="784"/>
      <c r="AS7" s="784"/>
      <c r="AT7" s="784"/>
      <c r="AU7" s="785" t="s">
        <v>587</v>
      </c>
      <c r="AV7" s="786"/>
      <c r="AW7" s="786"/>
      <c r="AX7" s="786"/>
      <c r="AY7" s="787"/>
      <c r="AZ7" s="235"/>
      <c r="BA7" s="235"/>
      <c r="BB7" s="235"/>
      <c r="BC7" s="235"/>
      <c r="BD7" s="235"/>
      <c r="BE7" s="236"/>
      <c r="BF7" s="236"/>
      <c r="BG7" s="236"/>
      <c r="BH7" s="236"/>
      <c r="BI7" s="236"/>
      <c r="BJ7" s="236"/>
      <c r="BK7" s="236"/>
      <c r="BL7" s="236"/>
      <c r="BM7" s="236"/>
      <c r="BN7" s="236"/>
      <c r="BO7" s="236"/>
      <c r="BP7" s="236"/>
      <c r="BQ7" s="239">
        <v>1</v>
      </c>
      <c r="BR7" s="240"/>
      <c r="BS7" s="771" t="s">
        <v>599</v>
      </c>
      <c r="BT7" s="772"/>
      <c r="BU7" s="772"/>
      <c r="BV7" s="772"/>
      <c r="BW7" s="772"/>
      <c r="BX7" s="772"/>
      <c r="BY7" s="772"/>
      <c r="BZ7" s="772"/>
      <c r="CA7" s="772"/>
      <c r="CB7" s="772"/>
      <c r="CC7" s="772"/>
      <c r="CD7" s="772"/>
      <c r="CE7" s="772"/>
      <c r="CF7" s="772"/>
      <c r="CG7" s="788"/>
      <c r="CH7" s="768">
        <v>24</v>
      </c>
      <c r="CI7" s="769"/>
      <c r="CJ7" s="769"/>
      <c r="CK7" s="769"/>
      <c r="CL7" s="770"/>
      <c r="CM7" s="768">
        <v>712</v>
      </c>
      <c r="CN7" s="769"/>
      <c r="CO7" s="769"/>
      <c r="CP7" s="769"/>
      <c r="CQ7" s="770"/>
      <c r="CR7" s="768">
        <v>100</v>
      </c>
      <c r="CS7" s="769"/>
      <c r="CT7" s="769"/>
      <c r="CU7" s="769"/>
      <c r="CV7" s="770"/>
      <c r="CW7" s="768">
        <v>20</v>
      </c>
      <c r="CX7" s="769"/>
      <c r="CY7" s="769"/>
      <c r="CZ7" s="769"/>
      <c r="DA7" s="770"/>
      <c r="DB7" s="768" t="s">
        <v>607</v>
      </c>
      <c r="DC7" s="769"/>
      <c r="DD7" s="769"/>
      <c r="DE7" s="769"/>
      <c r="DF7" s="770"/>
      <c r="DG7" s="768" t="s">
        <v>607</v>
      </c>
      <c r="DH7" s="769"/>
      <c r="DI7" s="769"/>
      <c r="DJ7" s="769"/>
      <c r="DK7" s="770"/>
      <c r="DL7" s="768" t="s">
        <v>607</v>
      </c>
      <c r="DM7" s="769"/>
      <c r="DN7" s="769"/>
      <c r="DO7" s="769"/>
      <c r="DP7" s="770"/>
      <c r="DQ7" s="768" t="s">
        <v>607</v>
      </c>
      <c r="DR7" s="769"/>
      <c r="DS7" s="769"/>
      <c r="DT7" s="769"/>
      <c r="DU7" s="770"/>
      <c r="DV7" s="771"/>
      <c r="DW7" s="772"/>
      <c r="DX7" s="772"/>
      <c r="DY7" s="772"/>
      <c r="DZ7" s="773"/>
      <c r="EA7" s="237"/>
    </row>
    <row r="8" spans="1:131" s="238" customFormat="1" ht="39.9" customHeight="1">
      <c r="A8" s="241">
        <v>2</v>
      </c>
      <c r="B8" s="806" t="s">
        <v>393</v>
      </c>
      <c r="C8" s="807"/>
      <c r="D8" s="807"/>
      <c r="E8" s="807"/>
      <c r="F8" s="807"/>
      <c r="G8" s="807"/>
      <c r="H8" s="807"/>
      <c r="I8" s="807"/>
      <c r="J8" s="807"/>
      <c r="K8" s="807"/>
      <c r="L8" s="807"/>
      <c r="M8" s="807"/>
      <c r="N8" s="807"/>
      <c r="O8" s="807"/>
      <c r="P8" s="808"/>
      <c r="Q8" s="809">
        <v>160</v>
      </c>
      <c r="R8" s="810"/>
      <c r="S8" s="810"/>
      <c r="T8" s="810"/>
      <c r="U8" s="810"/>
      <c r="V8" s="810">
        <v>158</v>
      </c>
      <c r="W8" s="810"/>
      <c r="X8" s="810"/>
      <c r="Y8" s="810"/>
      <c r="Z8" s="810"/>
      <c r="AA8" s="810">
        <v>2</v>
      </c>
      <c r="AB8" s="810"/>
      <c r="AC8" s="810"/>
      <c r="AD8" s="810"/>
      <c r="AE8" s="811"/>
      <c r="AF8" s="812">
        <v>2</v>
      </c>
      <c r="AG8" s="813"/>
      <c r="AH8" s="813"/>
      <c r="AI8" s="813"/>
      <c r="AJ8" s="814"/>
      <c r="AK8" s="795">
        <v>77</v>
      </c>
      <c r="AL8" s="796"/>
      <c r="AM8" s="796"/>
      <c r="AN8" s="796"/>
      <c r="AO8" s="796"/>
      <c r="AP8" s="796" t="s">
        <v>588</v>
      </c>
      <c r="AQ8" s="796"/>
      <c r="AR8" s="796"/>
      <c r="AS8" s="796"/>
      <c r="AT8" s="796"/>
      <c r="AU8" s="815" t="s">
        <v>618</v>
      </c>
      <c r="AV8" s="797"/>
      <c r="AW8" s="797"/>
      <c r="AX8" s="797"/>
      <c r="AY8" s="798"/>
      <c r="AZ8" s="235"/>
      <c r="BA8" s="235"/>
      <c r="BB8" s="235"/>
      <c r="BC8" s="235"/>
      <c r="BD8" s="235"/>
      <c r="BE8" s="236"/>
      <c r="BF8" s="236"/>
      <c r="BG8" s="236"/>
      <c r="BH8" s="236"/>
      <c r="BI8" s="236"/>
      <c r="BJ8" s="236"/>
      <c r="BK8" s="236"/>
      <c r="BL8" s="236"/>
      <c r="BM8" s="236"/>
      <c r="BN8" s="236"/>
      <c r="BO8" s="236"/>
      <c r="BP8" s="236"/>
      <c r="BQ8" s="241">
        <v>2</v>
      </c>
      <c r="BR8" s="242" t="s">
        <v>600</v>
      </c>
      <c r="BS8" s="799" t="s">
        <v>601</v>
      </c>
      <c r="BT8" s="800"/>
      <c r="BU8" s="800"/>
      <c r="BV8" s="800"/>
      <c r="BW8" s="800"/>
      <c r="BX8" s="800"/>
      <c r="BY8" s="800"/>
      <c r="BZ8" s="800"/>
      <c r="CA8" s="800"/>
      <c r="CB8" s="800"/>
      <c r="CC8" s="800"/>
      <c r="CD8" s="800"/>
      <c r="CE8" s="800"/>
      <c r="CF8" s="800"/>
      <c r="CG8" s="801"/>
      <c r="CH8" s="802">
        <v>-3</v>
      </c>
      <c r="CI8" s="803"/>
      <c r="CJ8" s="803"/>
      <c r="CK8" s="803"/>
      <c r="CL8" s="804"/>
      <c r="CM8" s="802">
        <v>305</v>
      </c>
      <c r="CN8" s="803"/>
      <c r="CO8" s="803"/>
      <c r="CP8" s="803"/>
      <c r="CQ8" s="804"/>
      <c r="CR8" s="802">
        <v>5</v>
      </c>
      <c r="CS8" s="803"/>
      <c r="CT8" s="803"/>
      <c r="CU8" s="803"/>
      <c r="CV8" s="804"/>
      <c r="CW8" s="802" t="s">
        <v>607</v>
      </c>
      <c r="CX8" s="803"/>
      <c r="CY8" s="803"/>
      <c r="CZ8" s="803"/>
      <c r="DA8" s="804"/>
      <c r="DB8" s="802" t="s">
        <v>607</v>
      </c>
      <c r="DC8" s="803"/>
      <c r="DD8" s="803"/>
      <c r="DE8" s="803"/>
      <c r="DF8" s="804"/>
      <c r="DG8" s="802">
        <v>375</v>
      </c>
      <c r="DH8" s="803"/>
      <c r="DI8" s="803"/>
      <c r="DJ8" s="803"/>
      <c r="DK8" s="804"/>
      <c r="DL8" s="802" t="s">
        <v>607</v>
      </c>
      <c r="DM8" s="803"/>
      <c r="DN8" s="803"/>
      <c r="DO8" s="803"/>
      <c r="DP8" s="804"/>
      <c r="DQ8" s="802" t="s">
        <v>607</v>
      </c>
      <c r="DR8" s="803"/>
      <c r="DS8" s="803"/>
      <c r="DT8" s="803"/>
      <c r="DU8" s="804"/>
      <c r="DV8" s="799"/>
      <c r="DW8" s="800"/>
      <c r="DX8" s="800"/>
      <c r="DY8" s="800"/>
      <c r="DZ8" s="805"/>
      <c r="EA8" s="237"/>
    </row>
    <row r="9" spans="1:131" s="238" customFormat="1" ht="39.9" customHeight="1">
      <c r="A9" s="241">
        <v>3</v>
      </c>
      <c r="B9" s="806" t="s">
        <v>394</v>
      </c>
      <c r="C9" s="807"/>
      <c r="D9" s="807"/>
      <c r="E9" s="807"/>
      <c r="F9" s="807"/>
      <c r="G9" s="807"/>
      <c r="H9" s="807"/>
      <c r="I9" s="807"/>
      <c r="J9" s="807"/>
      <c r="K9" s="807"/>
      <c r="L9" s="807"/>
      <c r="M9" s="807"/>
      <c r="N9" s="807"/>
      <c r="O9" s="807"/>
      <c r="P9" s="808"/>
      <c r="Q9" s="809">
        <v>2</v>
      </c>
      <c r="R9" s="810"/>
      <c r="S9" s="810"/>
      <c r="T9" s="810"/>
      <c r="U9" s="810"/>
      <c r="V9" s="810">
        <v>2</v>
      </c>
      <c r="W9" s="810"/>
      <c r="X9" s="810"/>
      <c r="Y9" s="810"/>
      <c r="Z9" s="810"/>
      <c r="AA9" s="810" t="s">
        <v>588</v>
      </c>
      <c r="AB9" s="810"/>
      <c r="AC9" s="810"/>
      <c r="AD9" s="810"/>
      <c r="AE9" s="811"/>
      <c r="AF9" s="812" t="s">
        <v>236</v>
      </c>
      <c r="AG9" s="813"/>
      <c r="AH9" s="813"/>
      <c r="AI9" s="813"/>
      <c r="AJ9" s="814"/>
      <c r="AK9" s="795">
        <v>1</v>
      </c>
      <c r="AL9" s="796"/>
      <c r="AM9" s="796"/>
      <c r="AN9" s="796"/>
      <c r="AO9" s="796"/>
      <c r="AP9" s="796" t="s">
        <v>588</v>
      </c>
      <c r="AQ9" s="796"/>
      <c r="AR9" s="796"/>
      <c r="AS9" s="796"/>
      <c r="AT9" s="796"/>
      <c r="AU9" s="797" t="s">
        <v>619</v>
      </c>
      <c r="AV9" s="797"/>
      <c r="AW9" s="797"/>
      <c r="AX9" s="797"/>
      <c r="AY9" s="798"/>
      <c r="AZ9" s="235"/>
      <c r="BA9" s="235"/>
      <c r="BB9" s="235"/>
      <c r="BC9" s="235"/>
      <c r="BD9" s="235"/>
      <c r="BE9" s="236"/>
      <c r="BF9" s="236"/>
      <c r="BG9" s="236"/>
      <c r="BH9" s="236"/>
      <c r="BI9" s="236"/>
      <c r="BJ9" s="236"/>
      <c r="BK9" s="236"/>
      <c r="BL9" s="236"/>
      <c r="BM9" s="236"/>
      <c r="BN9" s="236"/>
      <c r="BO9" s="236"/>
      <c r="BP9" s="236"/>
      <c r="BQ9" s="241">
        <v>3</v>
      </c>
      <c r="BR9" s="242"/>
      <c r="BS9" s="799" t="s">
        <v>602</v>
      </c>
      <c r="BT9" s="800"/>
      <c r="BU9" s="800"/>
      <c r="BV9" s="800"/>
      <c r="BW9" s="800"/>
      <c r="BX9" s="800"/>
      <c r="BY9" s="800"/>
      <c r="BZ9" s="800"/>
      <c r="CA9" s="800"/>
      <c r="CB9" s="800"/>
      <c r="CC9" s="800"/>
      <c r="CD9" s="800"/>
      <c r="CE9" s="800"/>
      <c r="CF9" s="800"/>
      <c r="CG9" s="801"/>
      <c r="CH9" s="802">
        <v>12</v>
      </c>
      <c r="CI9" s="803"/>
      <c r="CJ9" s="803"/>
      <c r="CK9" s="803"/>
      <c r="CL9" s="804"/>
      <c r="CM9" s="802">
        <v>32</v>
      </c>
      <c r="CN9" s="803"/>
      <c r="CO9" s="803"/>
      <c r="CP9" s="803"/>
      <c r="CQ9" s="804"/>
      <c r="CR9" s="802">
        <v>8</v>
      </c>
      <c r="CS9" s="803"/>
      <c r="CT9" s="803"/>
      <c r="CU9" s="803"/>
      <c r="CV9" s="804"/>
      <c r="CW9" s="802">
        <v>31</v>
      </c>
      <c r="CX9" s="803"/>
      <c r="CY9" s="803"/>
      <c r="CZ9" s="803"/>
      <c r="DA9" s="804"/>
      <c r="DB9" s="802" t="s">
        <v>607</v>
      </c>
      <c r="DC9" s="803"/>
      <c r="DD9" s="803"/>
      <c r="DE9" s="803"/>
      <c r="DF9" s="804"/>
      <c r="DG9" s="802" t="s">
        <v>607</v>
      </c>
      <c r="DH9" s="803"/>
      <c r="DI9" s="803"/>
      <c r="DJ9" s="803"/>
      <c r="DK9" s="804"/>
      <c r="DL9" s="802" t="s">
        <v>607</v>
      </c>
      <c r="DM9" s="803"/>
      <c r="DN9" s="803"/>
      <c r="DO9" s="803"/>
      <c r="DP9" s="804"/>
      <c r="DQ9" s="802" t="s">
        <v>607</v>
      </c>
      <c r="DR9" s="803"/>
      <c r="DS9" s="803"/>
      <c r="DT9" s="803"/>
      <c r="DU9" s="804"/>
      <c r="DV9" s="799"/>
      <c r="DW9" s="800"/>
      <c r="DX9" s="800"/>
      <c r="DY9" s="800"/>
      <c r="DZ9" s="805"/>
      <c r="EA9" s="237"/>
    </row>
    <row r="10" spans="1:131" s="238" customFormat="1" ht="26.25" customHeight="1">
      <c r="A10" s="241">
        <v>4</v>
      </c>
      <c r="B10" s="806"/>
      <c r="C10" s="807"/>
      <c r="D10" s="807"/>
      <c r="E10" s="807"/>
      <c r="F10" s="807"/>
      <c r="G10" s="807"/>
      <c r="H10" s="807"/>
      <c r="I10" s="807"/>
      <c r="J10" s="807"/>
      <c r="K10" s="807"/>
      <c r="L10" s="807"/>
      <c r="M10" s="807"/>
      <c r="N10" s="807"/>
      <c r="O10" s="807"/>
      <c r="P10" s="808"/>
      <c r="Q10" s="809"/>
      <c r="R10" s="810"/>
      <c r="S10" s="810"/>
      <c r="T10" s="810"/>
      <c r="U10" s="810"/>
      <c r="V10" s="810"/>
      <c r="W10" s="810"/>
      <c r="X10" s="810"/>
      <c r="Y10" s="810"/>
      <c r="Z10" s="810"/>
      <c r="AA10" s="810"/>
      <c r="AB10" s="810"/>
      <c r="AC10" s="810"/>
      <c r="AD10" s="810"/>
      <c r="AE10" s="811"/>
      <c r="AF10" s="812"/>
      <c r="AG10" s="813"/>
      <c r="AH10" s="813"/>
      <c r="AI10" s="813"/>
      <c r="AJ10" s="814"/>
      <c r="AK10" s="795"/>
      <c r="AL10" s="796"/>
      <c r="AM10" s="796"/>
      <c r="AN10" s="796"/>
      <c r="AO10" s="796"/>
      <c r="AP10" s="796"/>
      <c r="AQ10" s="796"/>
      <c r="AR10" s="796"/>
      <c r="AS10" s="796"/>
      <c r="AT10" s="796"/>
      <c r="AU10" s="797"/>
      <c r="AV10" s="797"/>
      <c r="AW10" s="797"/>
      <c r="AX10" s="797"/>
      <c r="AY10" s="798"/>
      <c r="AZ10" s="235"/>
      <c r="BA10" s="235"/>
      <c r="BB10" s="235"/>
      <c r="BC10" s="235"/>
      <c r="BD10" s="235"/>
      <c r="BE10" s="236"/>
      <c r="BF10" s="236"/>
      <c r="BG10" s="236"/>
      <c r="BH10" s="236"/>
      <c r="BI10" s="236"/>
      <c r="BJ10" s="236"/>
      <c r="BK10" s="236"/>
      <c r="BL10" s="236"/>
      <c r="BM10" s="236"/>
      <c r="BN10" s="236"/>
      <c r="BO10" s="236"/>
      <c r="BP10" s="236"/>
      <c r="BQ10" s="241">
        <v>4</v>
      </c>
      <c r="BR10" s="242"/>
      <c r="BS10" s="799" t="s">
        <v>603</v>
      </c>
      <c r="BT10" s="800"/>
      <c r="BU10" s="800"/>
      <c r="BV10" s="800"/>
      <c r="BW10" s="800"/>
      <c r="BX10" s="800"/>
      <c r="BY10" s="800"/>
      <c r="BZ10" s="800"/>
      <c r="CA10" s="800"/>
      <c r="CB10" s="800"/>
      <c r="CC10" s="800"/>
      <c r="CD10" s="800"/>
      <c r="CE10" s="800"/>
      <c r="CF10" s="800"/>
      <c r="CG10" s="801"/>
      <c r="CH10" s="802">
        <v>2</v>
      </c>
      <c r="CI10" s="803"/>
      <c r="CJ10" s="803"/>
      <c r="CK10" s="803"/>
      <c r="CL10" s="804"/>
      <c r="CM10" s="802">
        <v>68</v>
      </c>
      <c r="CN10" s="803"/>
      <c r="CO10" s="803"/>
      <c r="CP10" s="803"/>
      <c r="CQ10" s="804"/>
      <c r="CR10" s="802">
        <v>4</v>
      </c>
      <c r="CS10" s="803"/>
      <c r="CT10" s="803"/>
      <c r="CU10" s="803"/>
      <c r="CV10" s="804"/>
      <c r="CW10" s="802">
        <v>39</v>
      </c>
      <c r="CX10" s="803"/>
      <c r="CY10" s="803"/>
      <c r="CZ10" s="803"/>
      <c r="DA10" s="804"/>
      <c r="DB10" s="802" t="s">
        <v>607</v>
      </c>
      <c r="DC10" s="803"/>
      <c r="DD10" s="803"/>
      <c r="DE10" s="803"/>
      <c r="DF10" s="804"/>
      <c r="DG10" s="802" t="s">
        <v>607</v>
      </c>
      <c r="DH10" s="803"/>
      <c r="DI10" s="803"/>
      <c r="DJ10" s="803"/>
      <c r="DK10" s="804"/>
      <c r="DL10" s="802" t="s">
        <v>607</v>
      </c>
      <c r="DM10" s="803"/>
      <c r="DN10" s="803"/>
      <c r="DO10" s="803"/>
      <c r="DP10" s="804"/>
      <c r="DQ10" s="802" t="s">
        <v>607</v>
      </c>
      <c r="DR10" s="803"/>
      <c r="DS10" s="803"/>
      <c r="DT10" s="803"/>
      <c r="DU10" s="804"/>
      <c r="DV10" s="799"/>
      <c r="DW10" s="800"/>
      <c r="DX10" s="800"/>
      <c r="DY10" s="800"/>
      <c r="DZ10" s="805"/>
      <c r="EA10" s="237"/>
    </row>
    <row r="11" spans="1:131" s="238" customFormat="1" ht="26.25" customHeight="1">
      <c r="A11" s="241">
        <v>5</v>
      </c>
      <c r="B11" s="806"/>
      <c r="C11" s="807"/>
      <c r="D11" s="807"/>
      <c r="E11" s="807"/>
      <c r="F11" s="807"/>
      <c r="G11" s="807"/>
      <c r="H11" s="807"/>
      <c r="I11" s="807"/>
      <c r="J11" s="807"/>
      <c r="K11" s="807"/>
      <c r="L11" s="807"/>
      <c r="M11" s="807"/>
      <c r="N11" s="807"/>
      <c r="O11" s="807"/>
      <c r="P11" s="808"/>
      <c r="Q11" s="809"/>
      <c r="R11" s="810"/>
      <c r="S11" s="810"/>
      <c r="T11" s="810"/>
      <c r="U11" s="810"/>
      <c r="V11" s="810"/>
      <c r="W11" s="810"/>
      <c r="X11" s="810"/>
      <c r="Y11" s="810"/>
      <c r="Z11" s="810"/>
      <c r="AA11" s="810"/>
      <c r="AB11" s="810"/>
      <c r="AC11" s="810"/>
      <c r="AD11" s="810"/>
      <c r="AE11" s="811"/>
      <c r="AF11" s="812"/>
      <c r="AG11" s="813"/>
      <c r="AH11" s="813"/>
      <c r="AI11" s="813"/>
      <c r="AJ11" s="814"/>
      <c r="AK11" s="795"/>
      <c r="AL11" s="796"/>
      <c r="AM11" s="796"/>
      <c r="AN11" s="796"/>
      <c r="AO11" s="796"/>
      <c r="AP11" s="796"/>
      <c r="AQ11" s="796"/>
      <c r="AR11" s="796"/>
      <c r="AS11" s="796"/>
      <c r="AT11" s="796"/>
      <c r="AU11" s="797"/>
      <c r="AV11" s="797"/>
      <c r="AW11" s="797"/>
      <c r="AX11" s="797"/>
      <c r="AY11" s="798"/>
      <c r="AZ11" s="235"/>
      <c r="BA11" s="235"/>
      <c r="BB11" s="235"/>
      <c r="BC11" s="235"/>
      <c r="BD11" s="235"/>
      <c r="BE11" s="236"/>
      <c r="BF11" s="236"/>
      <c r="BG11" s="236"/>
      <c r="BH11" s="236"/>
      <c r="BI11" s="236"/>
      <c r="BJ11" s="236"/>
      <c r="BK11" s="236"/>
      <c r="BL11" s="236"/>
      <c r="BM11" s="236"/>
      <c r="BN11" s="236"/>
      <c r="BO11" s="236"/>
      <c r="BP11" s="236"/>
      <c r="BQ11" s="241">
        <v>5</v>
      </c>
      <c r="BR11" s="242"/>
      <c r="BS11" s="799" t="s">
        <v>604</v>
      </c>
      <c r="BT11" s="800"/>
      <c r="BU11" s="800"/>
      <c r="BV11" s="800"/>
      <c r="BW11" s="800"/>
      <c r="BX11" s="800"/>
      <c r="BY11" s="800"/>
      <c r="BZ11" s="800"/>
      <c r="CA11" s="800"/>
      <c r="CB11" s="800"/>
      <c r="CC11" s="800"/>
      <c r="CD11" s="800"/>
      <c r="CE11" s="800"/>
      <c r="CF11" s="800"/>
      <c r="CG11" s="801"/>
      <c r="CH11" s="802">
        <v>14</v>
      </c>
      <c r="CI11" s="803"/>
      <c r="CJ11" s="803"/>
      <c r="CK11" s="803"/>
      <c r="CL11" s="804"/>
      <c r="CM11" s="802">
        <v>293</v>
      </c>
      <c r="CN11" s="803"/>
      <c r="CO11" s="803"/>
      <c r="CP11" s="803"/>
      <c r="CQ11" s="804"/>
      <c r="CR11" s="802">
        <v>2</v>
      </c>
      <c r="CS11" s="803"/>
      <c r="CT11" s="803"/>
      <c r="CU11" s="803"/>
      <c r="CV11" s="804"/>
      <c r="CW11" s="802" t="s">
        <v>607</v>
      </c>
      <c r="CX11" s="803"/>
      <c r="CY11" s="803"/>
      <c r="CZ11" s="803"/>
      <c r="DA11" s="804"/>
      <c r="DB11" s="802" t="s">
        <v>607</v>
      </c>
      <c r="DC11" s="803"/>
      <c r="DD11" s="803"/>
      <c r="DE11" s="803"/>
      <c r="DF11" s="804"/>
      <c r="DG11" s="802" t="s">
        <v>607</v>
      </c>
      <c r="DH11" s="803"/>
      <c r="DI11" s="803"/>
      <c r="DJ11" s="803"/>
      <c r="DK11" s="804"/>
      <c r="DL11" s="802" t="s">
        <v>607</v>
      </c>
      <c r="DM11" s="803"/>
      <c r="DN11" s="803"/>
      <c r="DO11" s="803"/>
      <c r="DP11" s="804"/>
      <c r="DQ11" s="802" t="s">
        <v>607</v>
      </c>
      <c r="DR11" s="803"/>
      <c r="DS11" s="803"/>
      <c r="DT11" s="803"/>
      <c r="DU11" s="804"/>
      <c r="DV11" s="799"/>
      <c r="DW11" s="800"/>
      <c r="DX11" s="800"/>
      <c r="DY11" s="800"/>
      <c r="DZ11" s="805"/>
      <c r="EA11" s="237"/>
    </row>
    <row r="12" spans="1:131" s="238" customFormat="1" ht="26.25" customHeight="1">
      <c r="A12" s="241">
        <v>6</v>
      </c>
      <c r="B12" s="806"/>
      <c r="C12" s="807"/>
      <c r="D12" s="807"/>
      <c r="E12" s="807"/>
      <c r="F12" s="807"/>
      <c r="G12" s="807"/>
      <c r="H12" s="807"/>
      <c r="I12" s="807"/>
      <c r="J12" s="807"/>
      <c r="K12" s="807"/>
      <c r="L12" s="807"/>
      <c r="M12" s="807"/>
      <c r="N12" s="807"/>
      <c r="O12" s="807"/>
      <c r="P12" s="808"/>
      <c r="Q12" s="809"/>
      <c r="R12" s="810"/>
      <c r="S12" s="810"/>
      <c r="T12" s="810"/>
      <c r="U12" s="810"/>
      <c r="V12" s="810"/>
      <c r="W12" s="810"/>
      <c r="X12" s="810"/>
      <c r="Y12" s="810"/>
      <c r="Z12" s="810"/>
      <c r="AA12" s="810"/>
      <c r="AB12" s="810"/>
      <c r="AC12" s="810"/>
      <c r="AD12" s="810"/>
      <c r="AE12" s="811"/>
      <c r="AF12" s="812"/>
      <c r="AG12" s="813"/>
      <c r="AH12" s="813"/>
      <c r="AI12" s="813"/>
      <c r="AJ12" s="814"/>
      <c r="AK12" s="795"/>
      <c r="AL12" s="796"/>
      <c r="AM12" s="796"/>
      <c r="AN12" s="796"/>
      <c r="AO12" s="796"/>
      <c r="AP12" s="796"/>
      <c r="AQ12" s="796"/>
      <c r="AR12" s="796"/>
      <c r="AS12" s="796"/>
      <c r="AT12" s="796"/>
      <c r="AU12" s="797"/>
      <c r="AV12" s="797"/>
      <c r="AW12" s="797"/>
      <c r="AX12" s="797"/>
      <c r="AY12" s="798"/>
      <c r="AZ12" s="235"/>
      <c r="BA12" s="235"/>
      <c r="BB12" s="235"/>
      <c r="BC12" s="235"/>
      <c r="BD12" s="235"/>
      <c r="BE12" s="236"/>
      <c r="BF12" s="236"/>
      <c r="BG12" s="236"/>
      <c r="BH12" s="236"/>
      <c r="BI12" s="236"/>
      <c r="BJ12" s="236"/>
      <c r="BK12" s="236"/>
      <c r="BL12" s="236"/>
      <c r="BM12" s="236"/>
      <c r="BN12" s="236"/>
      <c r="BO12" s="236"/>
      <c r="BP12" s="236"/>
      <c r="BQ12" s="241">
        <v>6</v>
      </c>
      <c r="BR12" s="242"/>
      <c r="BS12" s="799" t="s">
        <v>605</v>
      </c>
      <c r="BT12" s="800"/>
      <c r="BU12" s="800"/>
      <c r="BV12" s="800"/>
      <c r="BW12" s="800"/>
      <c r="BX12" s="800"/>
      <c r="BY12" s="800"/>
      <c r="BZ12" s="800"/>
      <c r="CA12" s="800"/>
      <c r="CB12" s="800"/>
      <c r="CC12" s="800"/>
      <c r="CD12" s="800"/>
      <c r="CE12" s="800"/>
      <c r="CF12" s="800"/>
      <c r="CG12" s="801"/>
      <c r="CH12" s="802">
        <v>4</v>
      </c>
      <c r="CI12" s="803"/>
      <c r="CJ12" s="803"/>
      <c r="CK12" s="803"/>
      <c r="CL12" s="804"/>
      <c r="CM12" s="802">
        <v>141</v>
      </c>
      <c r="CN12" s="803"/>
      <c r="CO12" s="803"/>
      <c r="CP12" s="803"/>
      <c r="CQ12" s="804"/>
      <c r="CR12" s="802">
        <v>27</v>
      </c>
      <c r="CS12" s="803"/>
      <c r="CT12" s="803"/>
      <c r="CU12" s="803"/>
      <c r="CV12" s="804"/>
      <c r="CW12" s="802" t="s">
        <v>607</v>
      </c>
      <c r="CX12" s="803"/>
      <c r="CY12" s="803"/>
      <c r="CZ12" s="803"/>
      <c r="DA12" s="804"/>
      <c r="DB12" s="802" t="s">
        <v>607</v>
      </c>
      <c r="DC12" s="803"/>
      <c r="DD12" s="803"/>
      <c r="DE12" s="803"/>
      <c r="DF12" s="804"/>
      <c r="DG12" s="802" t="s">
        <v>607</v>
      </c>
      <c r="DH12" s="803"/>
      <c r="DI12" s="803"/>
      <c r="DJ12" s="803"/>
      <c r="DK12" s="804"/>
      <c r="DL12" s="802" t="s">
        <v>607</v>
      </c>
      <c r="DM12" s="803"/>
      <c r="DN12" s="803"/>
      <c r="DO12" s="803"/>
      <c r="DP12" s="804"/>
      <c r="DQ12" s="802" t="s">
        <v>607</v>
      </c>
      <c r="DR12" s="803"/>
      <c r="DS12" s="803"/>
      <c r="DT12" s="803"/>
      <c r="DU12" s="804"/>
      <c r="DV12" s="799"/>
      <c r="DW12" s="800"/>
      <c r="DX12" s="800"/>
      <c r="DY12" s="800"/>
      <c r="DZ12" s="805"/>
      <c r="EA12" s="237"/>
    </row>
    <row r="13" spans="1:131" s="238" customFormat="1" ht="26.25" customHeight="1">
      <c r="A13" s="241">
        <v>7</v>
      </c>
      <c r="B13" s="806"/>
      <c r="C13" s="807"/>
      <c r="D13" s="807"/>
      <c r="E13" s="807"/>
      <c r="F13" s="807"/>
      <c r="G13" s="807"/>
      <c r="H13" s="807"/>
      <c r="I13" s="807"/>
      <c r="J13" s="807"/>
      <c r="K13" s="807"/>
      <c r="L13" s="807"/>
      <c r="M13" s="807"/>
      <c r="N13" s="807"/>
      <c r="O13" s="807"/>
      <c r="P13" s="808"/>
      <c r="Q13" s="809"/>
      <c r="R13" s="810"/>
      <c r="S13" s="810"/>
      <c r="T13" s="810"/>
      <c r="U13" s="810"/>
      <c r="V13" s="810"/>
      <c r="W13" s="810"/>
      <c r="X13" s="810"/>
      <c r="Y13" s="810"/>
      <c r="Z13" s="810"/>
      <c r="AA13" s="810"/>
      <c r="AB13" s="810"/>
      <c r="AC13" s="810"/>
      <c r="AD13" s="810"/>
      <c r="AE13" s="811"/>
      <c r="AF13" s="812"/>
      <c r="AG13" s="813"/>
      <c r="AH13" s="813"/>
      <c r="AI13" s="813"/>
      <c r="AJ13" s="814"/>
      <c r="AK13" s="795"/>
      <c r="AL13" s="796"/>
      <c r="AM13" s="796"/>
      <c r="AN13" s="796"/>
      <c r="AO13" s="796"/>
      <c r="AP13" s="796"/>
      <c r="AQ13" s="796"/>
      <c r="AR13" s="796"/>
      <c r="AS13" s="796"/>
      <c r="AT13" s="796"/>
      <c r="AU13" s="797"/>
      <c r="AV13" s="797"/>
      <c r="AW13" s="797"/>
      <c r="AX13" s="797"/>
      <c r="AY13" s="798"/>
      <c r="AZ13" s="235"/>
      <c r="BA13" s="235"/>
      <c r="BB13" s="235"/>
      <c r="BC13" s="235"/>
      <c r="BD13" s="235"/>
      <c r="BE13" s="236"/>
      <c r="BF13" s="236"/>
      <c r="BG13" s="236"/>
      <c r="BH13" s="236"/>
      <c r="BI13" s="236"/>
      <c r="BJ13" s="236"/>
      <c r="BK13" s="236"/>
      <c r="BL13" s="236"/>
      <c r="BM13" s="236"/>
      <c r="BN13" s="236"/>
      <c r="BO13" s="236"/>
      <c r="BP13" s="236"/>
      <c r="BQ13" s="241">
        <v>7</v>
      </c>
      <c r="BR13" s="242"/>
      <c r="BS13" s="799" t="s">
        <v>606</v>
      </c>
      <c r="BT13" s="800"/>
      <c r="BU13" s="800"/>
      <c r="BV13" s="800"/>
      <c r="BW13" s="800"/>
      <c r="BX13" s="800"/>
      <c r="BY13" s="800"/>
      <c r="BZ13" s="800"/>
      <c r="CA13" s="800"/>
      <c r="CB13" s="800"/>
      <c r="CC13" s="800"/>
      <c r="CD13" s="800"/>
      <c r="CE13" s="800"/>
      <c r="CF13" s="800"/>
      <c r="CG13" s="801"/>
      <c r="CH13" s="802">
        <v>4</v>
      </c>
      <c r="CI13" s="803"/>
      <c r="CJ13" s="803"/>
      <c r="CK13" s="803"/>
      <c r="CL13" s="804"/>
      <c r="CM13" s="802">
        <v>37</v>
      </c>
      <c r="CN13" s="803"/>
      <c r="CO13" s="803"/>
      <c r="CP13" s="803"/>
      <c r="CQ13" s="804"/>
      <c r="CR13" s="802">
        <v>1</v>
      </c>
      <c r="CS13" s="803"/>
      <c r="CT13" s="803"/>
      <c r="CU13" s="803"/>
      <c r="CV13" s="804"/>
      <c r="CW13" s="802" t="s">
        <v>607</v>
      </c>
      <c r="CX13" s="803"/>
      <c r="CY13" s="803"/>
      <c r="CZ13" s="803"/>
      <c r="DA13" s="804"/>
      <c r="DB13" s="802" t="s">
        <v>607</v>
      </c>
      <c r="DC13" s="803"/>
      <c r="DD13" s="803"/>
      <c r="DE13" s="803"/>
      <c r="DF13" s="804"/>
      <c r="DG13" s="802" t="s">
        <v>607</v>
      </c>
      <c r="DH13" s="803"/>
      <c r="DI13" s="803"/>
      <c r="DJ13" s="803"/>
      <c r="DK13" s="804"/>
      <c r="DL13" s="802" t="s">
        <v>607</v>
      </c>
      <c r="DM13" s="803"/>
      <c r="DN13" s="803"/>
      <c r="DO13" s="803"/>
      <c r="DP13" s="804"/>
      <c r="DQ13" s="802" t="s">
        <v>607</v>
      </c>
      <c r="DR13" s="803"/>
      <c r="DS13" s="803"/>
      <c r="DT13" s="803"/>
      <c r="DU13" s="804"/>
      <c r="DV13" s="799"/>
      <c r="DW13" s="800"/>
      <c r="DX13" s="800"/>
      <c r="DY13" s="800"/>
      <c r="DZ13" s="805"/>
      <c r="EA13" s="237"/>
    </row>
    <row r="14" spans="1:131" s="238" customFormat="1" ht="26.25" customHeight="1">
      <c r="A14" s="241">
        <v>8</v>
      </c>
      <c r="B14" s="806"/>
      <c r="C14" s="807"/>
      <c r="D14" s="807"/>
      <c r="E14" s="807"/>
      <c r="F14" s="807"/>
      <c r="G14" s="807"/>
      <c r="H14" s="807"/>
      <c r="I14" s="807"/>
      <c r="J14" s="807"/>
      <c r="K14" s="807"/>
      <c r="L14" s="807"/>
      <c r="M14" s="807"/>
      <c r="N14" s="807"/>
      <c r="O14" s="807"/>
      <c r="P14" s="808"/>
      <c r="Q14" s="809"/>
      <c r="R14" s="810"/>
      <c r="S14" s="810"/>
      <c r="T14" s="810"/>
      <c r="U14" s="810"/>
      <c r="V14" s="810"/>
      <c r="W14" s="810"/>
      <c r="X14" s="810"/>
      <c r="Y14" s="810"/>
      <c r="Z14" s="810"/>
      <c r="AA14" s="810"/>
      <c r="AB14" s="810"/>
      <c r="AC14" s="810"/>
      <c r="AD14" s="810"/>
      <c r="AE14" s="811"/>
      <c r="AF14" s="812"/>
      <c r="AG14" s="813"/>
      <c r="AH14" s="813"/>
      <c r="AI14" s="813"/>
      <c r="AJ14" s="814"/>
      <c r="AK14" s="795"/>
      <c r="AL14" s="796"/>
      <c r="AM14" s="796"/>
      <c r="AN14" s="796"/>
      <c r="AO14" s="796"/>
      <c r="AP14" s="796"/>
      <c r="AQ14" s="796"/>
      <c r="AR14" s="796"/>
      <c r="AS14" s="796"/>
      <c r="AT14" s="796"/>
      <c r="AU14" s="797"/>
      <c r="AV14" s="797"/>
      <c r="AW14" s="797"/>
      <c r="AX14" s="797"/>
      <c r="AY14" s="798"/>
      <c r="AZ14" s="235"/>
      <c r="BA14" s="235"/>
      <c r="BB14" s="235"/>
      <c r="BC14" s="235"/>
      <c r="BD14" s="235"/>
      <c r="BE14" s="236"/>
      <c r="BF14" s="236"/>
      <c r="BG14" s="236"/>
      <c r="BH14" s="236"/>
      <c r="BI14" s="236"/>
      <c r="BJ14" s="236"/>
      <c r="BK14" s="236"/>
      <c r="BL14" s="236"/>
      <c r="BM14" s="236"/>
      <c r="BN14" s="236"/>
      <c r="BO14" s="236"/>
      <c r="BP14" s="236"/>
      <c r="BQ14" s="241">
        <v>8</v>
      </c>
      <c r="BR14" s="242"/>
      <c r="BS14" s="799" t="s">
        <v>616</v>
      </c>
      <c r="BT14" s="800"/>
      <c r="BU14" s="800"/>
      <c r="BV14" s="800"/>
      <c r="BW14" s="800"/>
      <c r="BX14" s="800"/>
      <c r="BY14" s="800"/>
      <c r="BZ14" s="800"/>
      <c r="CA14" s="800"/>
      <c r="CB14" s="800"/>
      <c r="CC14" s="800"/>
      <c r="CD14" s="800"/>
      <c r="CE14" s="800"/>
      <c r="CF14" s="800"/>
      <c r="CG14" s="801"/>
      <c r="CH14" s="802" t="s">
        <v>614</v>
      </c>
      <c r="CI14" s="803"/>
      <c r="CJ14" s="803"/>
      <c r="CK14" s="803"/>
      <c r="CL14" s="804"/>
      <c r="CM14" s="802" t="s">
        <v>622</v>
      </c>
      <c r="CN14" s="803"/>
      <c r="CO14" s="803"/>
      <c r="CP14" s="803"/>
      <c r="CQ14" s="804"/>
      <c r="CR14" s="802">
        <v>13</v>
      </c>
      <c r="CS14" s="803"/>
      <c r="CT14" s="803"/>
      <c r="CU14" s="803"/>
      <c r="CV14" s="804"/>
      <c r="CW14" s="802" t="s">
        <v>614</v>
      </c>
      <c r="CX14" s="803"/>
      <c r="CY14" s="803"/>
      <c r="CZ14" s="803"/>
      <c r="DA14" s="804"/>
      <c r="DB14" s="802" t="s">
        <v>614</v>
      </c>
      <c r="DC14" s="803"/>
      <c r="DD14" s="803"/>
      <c r="DE14" s="803"/>
      <c r="DF14" s="804"/>
      <c r="DG14" s="802" t="s">
        <v>614</v>
      </c>
      <c r="DH14" s="803"/>
      <c r="DI14" s="803"/>
      <c r="DJ14" s="803"/>
      <c r="DK14" s="804"/>
      <c r="DL14" s="802" t="s">
        <v>614</v>
      </c>
      <c r="DM14" s="803"/>
      <c r="DN14" s="803"/>
      <c r="DO14" s="803"/>
      <c r="DP14" s="804"/>
      <c r="DQ14" s="802" t="s">
        <v>614</v>
      </c>
      <c r="DR14" s="803"/>
      <c r="DS14" s="803"/>
      <c r="DT14" s="803"/>
      <c r="DU14" s="804"/>
      <c r="DV14" s="799" t="s">
        <v>617</v>
      </c>
      <c r="DW14" s="800"/>
      <c r="DX14" s="800"/>
      <c r="DY14" s="800"/>
      <c r="DZ14" s="805"/>
      <c r="EA14" s="237"/>
    </row>
    <row r="15" spans="1:131" s="238" customFormat="1" ht="26.25" customHeight="1">
      <c r="A15" s="241">
        <v>9</v>
      </c>
      <c r="B15" s="806"/>
      <c r="C15" s="807"/>
      <c r="D15" s="807"/>
      <c r="E15" s="807"/>
      <c r="F15" s="807"/>
      <c r="G15" s="807"/>
      <c r="H15" s="807"/>
      <c r="I15" s="807"/>
      <c r="J15" s="807"/>
      <c r="K15" s="807"/>
      <c r="L15" s="807"/>
      <c r="M15" s="807"/>
      <c r="N15" s="807"/>
      <c r="O15" s="807"/>
      <c r="P15" s="808"/>
      <c r="Q15" s="809"/>
      <c r="R15" s="810"/>
      <c r="S15" s="810"/>
      <c r="T15" s="810"/>
      <c r="U15" s="810"/>
      <c r="V15" s="810"/>
      <c r="W15" s="810"/>
      <c r="X15" s="810"/>
      <c r="Y15" s="810"/>
      <c r="Z15" s="810"/>
      <c r="AA15" s="810"/>
      <c r="AB15" s="810"/>
      <c r="AC15" s="810"/>
      <c r="AD15" s="810"/>
      <c r="AE15" s="811"/>
      <c r="AF15" s="812"/>
      <c r="AG15" s="813"/>
      <c r="AH15" s="813"/>
      <c r="AI15" s="813"/>
      <c r="AJ15" s="814"/>
      <c r="AK15" s="795"/>
      <c r="AL15" s="796"/>
      <c r="AM15" s="796"/>
      <c r="AN15" s="796"/>
      <c r="AO15" s="796"/>
      <c r="AP15" s="796"/>
      <c r="AQ15" s="796"/>
      <c r="AR15" s="796"/>
      <c r="AS15" s="796"/>
      <c r="AT15" s="796"/>
      <c r="AU15" s="797"/>
      <c r="AV15" s="797"/>
      <c r="AW15" s="797"/>
      <c r="AX15" s="797"/>
      <c r="AY15" s="798"/>
      <c r="AZ15" s="235"/>
      <c r="BA15" s="235"/>
      <c r="BB15" s="235"/>
      <c r="BC15" s="235"/>
      <c r="BD15" s="235"/>
      <c r="BE15" s="236"/>
      <c r="BF15" s="236"/>
      <c r="BG15" s="236"/>
      <c r="BH15" s="236"/>
      <c r="BI15" s="236"/>
      <c r="BJ15" s="236"/>
      <c r="BK15" s="236"/>
      <c r="BL15" s="236"/>
      <c r="BM15" s="236"/>
      <c r="BN15" s="236"/>
      <c r="BO15" s="236"/>
      <c r="BP15" s="236"/>
      <c r="BQ15" s="241">
        <v>9</v>
      </c>
      <c r="BR15" s="242"/>
      <c r="BS15" s="799"/>
      <c r="BT15" s="800"/>
      <c r="BU15" s="800"/>
      <c r="BV15" s="800"/>
      <c r="BW15" s="800"/>
      <c r="BX15" s="800"/>
      <c r="BY15" s="800"/>
      <c r="BZ15" s="800"/>
      <c r="CA15" s="800"/>
      <c r="CB15" s="800"/>
      <c r="CC15" s="800"/>
      <c r="CD15" s="800"/>
      <c r="CE15" s="800"/>
      <c r="CF15" s="800"/>
      <c r="CG15" s="801"/>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799"/>
      <c r="DW15" s="800"/>
      <c r="DX15" s="800"/>
      <c r="DY15" s="800"/>
      <c r="DZ15" s="805"/>
      <c r="EA15" s="237"/>
    </row>
    <row r="16" spans="1:131" s="238" customFormat="1" ht="26.25" customHeight="1">
      <c r="A16" s="241">
        <v>10</v>
      </c>
      <c r="B16" s="806"/>
      <c r="C16" s="807"/>
      <c r="D16" s="807"/>
      <c r="E16" s="807"/>
      <c r="F16" s="807"/>
      <c r="G16" s="807"/>
      <c r="H16" s="807"/>
      <c r="I16" s="807"/>
      <c r="J16" s="807"/>
      <c r="K16" s="807"/>
      <c r="L16" s="807"/>
      <c r="M16" s="807"/>
      <c r="N16" s="807"/>
      <c r="O16" s="807"/>
      <c r="P16" s="808"/>
      <c r="Q16" s="809"/>
      <c r="R16" s="810"/>
      <c r="S16" s="810"/>
      <c r="T16" s="810"/>
      <c r="U16" s="810"/>
      <c r="V16" s="810"/>
      <c r="W16" s="810"/>
      <c r="X16" s="810"/>
      <c r="Y16" s="810"/>
      <c r="Z16" s="810"/>
      <c r="AA16" s="810"/>
      <c r="AB16" s="810"/>
      <c r="AC16" s="810"/>
      <c r="AD16" s="810"/>
      <c r="AE16" s="811"/>
      <c r="AF16" s="812"/>
      <c r="AG16" s="813"/>
      <c r="AH16" s="813"/>
      <c r="AI16" s="813"/>
      <c r="AJ16" s="814"/>
      <c r="AK16" s="795"/>
      <c r="AL16" s="796"/>
      <c r="AM16" s="796"/>
      <c r="AN16" s="796"/>
      <c r="AO16" s="796"/>
      <c r="AP16" s="796"/>
      <c r="AQ16" s="796"/>
      <c r="AR16" s="796"/>
      <c r="AS16" s="796"/>
      <c r="AT16" s="796"/>
      <c r="AU16" s="797"/>
      <c r="AV16" s="797"/>
      <c r="AW16" s="797"/>
      <c r="AX16" s="797"/>
      <c r="AY16" s="798"/>
      <c r="AZ16" s="235"/>
      <c r="BA16" s="235"/>
      <c r="BB16" s="235"/>
      <c r="BC16" s="235"/>
      <c r="BD16" s="235"/>
      <c r="BE16" s="236"/>
      <c r="BF16" s="236"/>
      <c r="BG16" s="236"/>
      <c r="BH16" s="236"/>
      <c r="BI16" s="236"/>
      <c r="BJ16" s="236"/>
      <c r="BK16" s="236"/>
      <c r="BL16" s="236"/>
      <c r="BM16" s="236"/>
      <c r="BN16" s="236"/>
      <c r="BO16" s="236"/>
      <c r="BP16" s="236"/>
      <c r="BQ16" s="241">
        <v>10</v>
      </c>
      <c r="BR16" s="242"/>
      <c r="BS16" s="799"/>
      <c r="BT16" s="800"/>
      <c r="BU16" s="800"/>
      <c r="BV16" s="800"/>
      <c r="BW16" s="800"/>
      <c r="BX16" s="800"/>
      <c r="BY16" s="800"/>
      <c r="BZ16" s="800"/>
      <c r="CA16" s="800"/>
      <c r="CB16" s="800"/>
      <c r="CC16" s="800"/>
      <c r="CD16" s="800"/>
      <c r="CE16" s="800"/>
      <c r="CF16" s="800"/>
      <c r="CG16" s="801"/>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799"/>
      <c r="DW16" s="800"/>
      <c r="DX16" s="800"/>
      <c r="DY16" s="800"/>
      <c r="DZ16" s="805"/>
      <c r="EA16" s="237"/>
    </row>
    <row r="17" spans="1:131" s="238" customFormat="1" ht="26.25" customHeight="1">
      <c r="A17" s="241">
        <v>11</v>
      </c>
      <c r="B17" s="806"/>
      <c r="C17" s="807"/>
      <c r="D17" s="807"/>
      <c r="E17" s="807"/>
      <c r="F17" s="807"/>
      <c r="G17" s="807"/>
      <c r="H17" s="807"/>
      <c r="I17" s="807"/>
      <c r="J17" s="807"/>
      <c r="K17" s="807"/>
      <c r="L17" s="807"/>
      <c r="M17" s="807"/>
      <c r="N17" s="807"/>
      <c r="O17" s="807"/>
      <c r="P17" s="808"/>
      <c r="Q17" s="809"/>
      <c r="R17" s="810"/>
      <c r="S17" s="810"/>
      <c r="T17" s="810"/>
      <c r="U17" s="810"/>
      <c r="V17" s="810"/>
      <c r="W17" s="810"/>
      <c r="X17" s="810"/>
      <c r="Y17" s="810"/>
      <c r="Z17" s="810"/>
      <c r="AA17" s="810"/>
      <c r="AB17" s="810"/>
      <c r="AC17" s="810"/>
      <c r="AD17" s="810"/>
      <c r="AE17" s="811"/>
      <c r="AF17" s="812"/>
      <c r="AG17" s="813"/>
      <c r="AH17" s="813"/>
      <c r="AI17" s="813"/>
      <c r="AJ17" s="814"/>
      <c r="AK17" s="795"/>
      <c r="AL17" s="796"/>
      <c r="AM17" s="796"/>
      <c r="AN17" s="796"/>
      <c r="AO17" s="796"/>
      <c r="AP17" s="796"/>
      <c r="AQ17" s="796"/>
      <c r="AR17" s="796"/>
      <c r="AS17" s="796"/>
      <c r="AT17" s="796"/>
      <c r="AU17" s="797"/>
      <c r="AV17" s="797"/>
      <c r="AW17" s="797"/>
      <c r="AX17" s="797"/>
      <c r="AY17" s="798"/>
      <c r="AZ17" s="235"/>
      <c r="BA17" s="235"/>
      <c r="BB17" s="235"/>
      <c r="BC17" s="235"/>
      <c r="BD17" s="235"/>
      <c r="BE17" s="236"/>
      <c r="BF17" s="236"/>
      <c r="BG17" s="236"/>
      <c r="BH17" s="236"/>
      <c r="BI17" s="236"/>
      <c r="BJ17" s="236"/>
      <c r="BK17" s="236"/>
      <c r="BL17" s="236"/>
      <c r="BM17" s="236"/>
      <c r="BN17" s="236"/>
      <c r="BO17" s="236"/>
      <c r="BP17" s="236"/>
      <c r="BQ17" s="241">
        <v>11</v>
      </c>
      <c r="BR17" s="242"/>
      <c r="BS17" s="799"/>
      <c r="BT17" s="800"/>
      <c r="BU17" s="800"/>
      <c r="BV17" s="800"/>
      <c r="BW17" s="800"/>
      <c r="BX17" s="800"/>
      <c r="BY17" s="800"/>
      <c r="BZ17" s="800"/>
      <c r="CA17" s="800"/>
      <c r="CB17" s="800"/>
      <c r="CC17" s="800"/>
      <c r="CD17" s="800"/>
      <c r="CE17" s="800"/>
      <c r="CF17" s="800"/>
      <c r="CG17" s="801"/>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799"/>
      <c r="DW17" s="800"/>
      <c r="DX17" s="800"/>
      <c r="DY17" s="800"/>
      <c r="DZ17" s="805"/>
      <c r="EA17" s="237"/>
    </row>
    <row r="18" spans="1:131" s="238" customFormat="1" ht="26.25" customHeight="1">
      <c r="A18" s="241">
        <v>12</v>
      </c>
      <c r="B18" s="806"/>
      <c r="C18" s="807"/>
      <c r="D18" s="807"/>
      <c r="E18" s="807"/>
      <c r="F18" s="807"/>
      <c r="G18" s="807"/>
      <c r="H18" s="807"/>
      <c r="I18" s="807"/>
      <c r="J18" s="807"/>
      <c r="K18" s="807"/>
      <c r="L18" s="807"/>
      <c r="M18" s="807"/>
      <c r="N18" s="807"/>
      <c r="O18" s="807"/>
      <c r="P18" s="808"/>
      <c r="Q18" s="809"/>
      <c r="R18" s="810"/>
      <c r="S18" s="810"/>
      <c r="T18" s="810"/>
      <c r="U18" s="810"/>
      <c r="V18" s="810"/>
      <c r="W18" s="810"/>
      <c r="X18" s="810"/>
      <c r="Y18" s="810"/>
      <c r="Z18" s="810"/>
      <c r="AA18" s="810"/>
      <c r="AB18" s="810"/>
      <c r="AC18" s="810"/>
      <c r="AD18" s="810"/>
      <c r="AE18" s="811"/>
      <c r="AF18" s="812"/>
      <c r="AG18" s="813"/>
      <c r="AH18" s="813"/>
      <c r="AI18" s="813"/>
      <c r="AJ18" s="814"/>
      <c r="AK18" s="795"/>
      <c r="AL18" s="796"/>
      <c r="AM18" s="796"/>
      <c r="AN18" s="796"/>
      <c r="AO18" s="796"/>
      <c r="AP18" s="796"/>
      <c r="AQ18" s="796"/>
      <c r="AR18" s="796"/>
      <c r="AS18" s="796"/>
      <c r="AT18" s="796"/>
      <c r="AU18" s="797"/>
      <c r="AV18" s="797"/>
      <c r="AW18" s="797"/>
      <c r="AX18" s="797"/>
      <c r="AY18" s="798"/>
      <c r="AZ18" s="235"/>
      <c r="BA18" s="235"/>
      <c r="BB18" s="235"/>
      <c r="BC18" s="235"/>
      <c r="BD18" s="235"/>
      <c r="BE18" s="236"/>
      <c r="BF18" s="236"/>
      <c r="BG18" s="236"/>
      <c r="BH18" s="236"/>
      <c r="BI18" s="236"/>
      <c r="BJ18" s="236"/>
      <c r="BK18" s="236"/>
      <c r="BL18" s="236"/>
      <c r="BM18" s="236"/>
      <c r="BN18" s="236"/>
      <c r="BO18" s="236"/>
      <c r="BP18" s="236"/>
      <c r="BQ18" s="241">
        <v>12</v>
      </c>
      <c r="BR18" s="242"/>
      <c r="BS18" s="799"/>
      <c r="BT18" s="800"/>
      <c r="BU18" s="800"/>
      <c r="BV18" s="800"/>
      <c r="BW18" s="800"/>
      <c r="BX18" s="800"/>
      <c r="BY18" s="800"/>
      <c r="BZ18" s="800"/>
      <c r="CA18" s="800"/>
      <c r="CB18" s="800"/>
      <c r="CC18" s="800"/>
      <c r="CD18" s="800"/>
      <c r="CE18" s="800"/>
      <c r="CF18" s="800"/>
      <c r="CG18" s="801"/>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799"/>
      <c r="DW18" s="800"/>
      <c r="DX18" s="800"/>
      <c r="DY18" s="800"/>
      <c r="DZ18" s="805"/>
      <c r="EA18" s="237"/>
    </row>
    <row r="19" spans="1:131" s="238" customFormat="1" ht="26.25" customHeight="1">
      <c r="A19" s="241">
        <v>13</v>
      </c>
      <c r="B19" s="806"/>
      <c r="C19" s="807"/>
      <c r="D19" s="807"/>
      <c r="E19" s="807"/>
      <c r="F19" s="807"/>
      <c r="G19" s="807"/>
      <c r="H19" s="807"/>
      <c r="I19" s="807"/>
      <c r="J19" s="807"/>
      <c r="K19" s="807"/>
      <c r="L19" s="807"/>
      <c r="M19" s="807"/>
      <c r="N19" s="807"/>
      <c r="O19" s="807"/>
      <c r="P19" s="808"/>
      <c r="Q19" s="809"/>
      <c r="R19" s="810"/>
      <c r="S19" s="810"/>
      <c r="T19" s="810"/>
      <c r="U19" s="810"/>
      <c r="V19" s="810"/>
      <c r="W19" s="810"/>
      <c r="X19" s="810"/>
      <c r="Y19" s="810"/>
      <c r="Z19" s="810"/>
      <c r="AA19" s="810"/>
      <c r="AB19" s="810"/>
      <c r="AC19" s="810"/>
      <c r="AD19" s="810"/>
      <c r="AE19" s="811"/>
      <c r="AF19" s="812"/>
      <c r="AG19" s="813"/>
      <c r="AH19" s="813"/>
      <c r="AI19" s="813"/>
      <c r="AJ19" s="814"/>
      <c r="AK19" s="795"/>
      <c r="AL19" s="796"/>
      <c r="AM19" s="796"/>
      <c r="AN19" s="796"/>
      <c r="AO19" s="796"/>
      <c r="AP19" s="796"/>
      <c r="AQ19" s="796"/>
      <c r="AR19" s="796"/>
      <c r="AS19" s="796"/>
      <c r="AT19" s="796"/>
      <c r="AU19" s="797"/>
      <c r="AV19" s="797"/>
      <c r="AW19" s="797"/>
      <c r="AX19" s="797"/>
      <c r="AY19" s="798"/>
      <c r="AZ19" s="235"/>
      <c r="BA19" s="235"/>
      <c r="BB19" s="235"/>
      <c r="BC19" s="235"/>
      <c r="BD19" s="235"/>
      <c r="BE19" s="236"/>
      <c r="BF19" s="236"/>
      <c r="BG19" s="236"/>
      <c r="BH19" s="236"/>
      <c r="BI19" s="236"/>
      <c r="BJ19" s="236"/>
      <c r="BK19" s="236"/>
      <c r="BL19" s="236"/>
      <c r="BM19" s="236"/>
      <c r="BN19" s="236"/>
      <c r="BO19" s="236"/>
      <c r="BP19" s="236"/>
      <c r="BQ19" s="241">
        <v>13</v>
      </c>
      <c r="BR19" s="242"/>
      <c r="BS19" s="799"/>
      <c r="BT19" s="800"/>
      <c r="BU19" s="800"/>
      <c r="BV19" s="800"/>
      <c r="BW19" s="800"/>
      <c r="BX19" s="800"/>
      <c r="BY19" s="800"/>
      <c r="BZ19" s="800"/>
      <c r="CA19" s="800"/>
      <c r="CB19" s="800"/>
      <c r="CC19" s="800"/>
      <c r="CD19" s="800"/>
      <c r="CE19" s="800"/>
      <c r="CF19" s="800"/>
      <c r="CG19" s="801"/>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799"/>
      <c r="DW19" s="800"/>
      <c r="DX19" s="800"/>
      <c r="DY19" s="800"/>
      <c r="DZ19" s="805"/>
      <c r="EA19" s="237"/>
    </row>
    <row r="20" spans="1:131" s="238" customFormat="1" ht="26.25" customHeight="1">
      <c r="A20" s="241">
        <v>14</v>
      </c>
      <c r="B20" s="806"/>
      <c r="C20" s="807"/>
      <c r="D20" s="807"/>
      <c r="E20" s="807"/>
      <c r="F20" s="807"/>
      <c r="G20" s="807"/>
      <c r="H20" s="807"/>
      <c r="I20" s="807"/>
      <c r="J20" s="807"/>
      <c r="K20" s="807"/>
      <c r="L20" s="807"/>
      <c r="M20" s="807"/>
      <c r="N20" s="807"/>
      <c r="O20" s="807"/>
      <c r="P20" s="808"/>
      <c r="Q20" s="809"/>
      <c r="R20" s="810"/>
      <c r="S20" s="810"/>
      <c r="T20" s="810"/>
      <c r="U20" s="810"/>
      <c r="V20" s="810"/>
      <c r="W20" s="810"/>
      <c r="X20" s="810"/>
      <c r="Y20" s="810"/>
      <c r="Z20" s="810"/>
      <c r="AA20" s="810"/>
      <c r="AB20" s="810"/>
      <c r="AC20" s="810"/>
      <c r="AD20" s="810"/>
      <c r="AE20" s="811"/>
      <c r="AF20" s="812"/>
      <c r="AG20" s="813"/>
      <c r="AH20" s="813"/>
      <c r="AI20" s="813"/>
      <c r="AJ20" s="814"/>
      <c r="AK20" s="795"/>
      <c r="AL20" s="796"/>
      <c r="AM20" s="796"/>
      <c r="AN20" s="796"/>
      <c r="AO20" s="796"/>
      <c r="AP20" s="796"/>
      <c r="AQ20" s="796"/>
      <c r="AR20" s="796"/>
      <c r="AS20" s="796"/>
      <c r="AT20" s="796"/>
      <c r="AU20" s="797"/>
      <c r="AV20" s="797"/>
      <c r="AW20" s="797"/>
      <c r="AX20" s="797"/>
      <c r="AY20" s="798"/>
      <c r="AZ20" s="235"/>
      <c r="BA20" s="235"/>
      <c r="BB20" s="235"/>
      <c r="BC20" s="235"/>
      <c r="BD20" s="235"/>
      <c r="BE20" s="236"/>
      <c r="BF20" s="236"/>
      <c r="BG20" s="236"/>
      <c r="BH20" s="236"/>
      <c r="BI20" s="236"/>
      <c r="BJ20" s="236"/>
      <c r="BK20" s="236"/>
      <c r="BL20" s="236"/>
      <c r="BM20" s="236"/>
      <c r="BN20" s="236"/>
      <c r="BO20" s="236"/>
      <c r="BP20" s="236"/>
      <c r="BQ20" s="241">
        <v>14</v>
      </c>
      <c r="BR20" s="242"/>
      <c r="BS20" s="799"/>
      <c r="BT20" s="800"/>
      <c r="BU20" s="800"/>
      <c r="BV20" s="800"/>
      <c r="BW20" s="800"/>
      <c r="BX20" s="800"/>
      <c r="BY20" s="800"/>
      <c r="BZ20" s="800"/>
      <c r="CA20" s="800"/>
      <c r="CB20" s="800"/>
      <c r="CC20" s="800"/>
      <c r="CD20" s="800"/>
      <c r="CE20" s="800"/>
      <c r="CF20" s="800"/>
      <c r="CG20" s="801"/>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799"/>
      <c r="DW20" s="800"/>
      <c r="DX20" s="800"/>
      <c r="DY20" s="800"/>
      <c r="DZ20" s="805"/>
      <c r="EA20" s="237"/>
    </row>
    <row r="21" spans="1:131" s="238" customFormat="1" ht="26.25" customHeight="1" thickBot="1">
      <c r="A21" s="241">
        <v>15</v>
      </c>
      <c r="B21" s="806"/>
      <c r="C21" s="807"/>
      <c r="D21" s="807"/>
      <c r="E21" s="807"/>
      <c r="F21" s="807"/>
      <c r="G21" s="807"/>
      <c r="H21" s="807"/>
      <c r="I21" s="807"/>
      <c r="J21" s="807"/>
      <c r="K21" s="807"/>
      <c r="L21" s="807"/>
      <c r="M21" s="807"/>
      <c r="N21" s="807"/>
      <c r="O21" s="807"/>
      <c r="P21" s="808"/>
      <c r="Q21" s="809"/>
      <c r="R21" s="810"/>
      <c r="S21" s="810"/>
      <c r="T21" s="810"/>
      <c r="U21" s="810"/>
      <c r="V21" s="810"/>
      <c r="W21" s="810"/>
      <c r="X21" s="810"/>
      <c r="Y21" s="810"/>
      <c r="Z21" s="810"/>
      <c r="AA21" s="810"/>
      <c r="AB21" s="810"/>
      <c r="AC21" s="810"/>
      <c r="AD21" s="810"/>
      <c r="AE21" s="811"/>
      <c r="AF21" s="812"/>
      <c r="AG21" s="813"/>
      <c r="AH21" s="813"/>
      <c r="AI21" s="813"/>
      <c r="AJ21" s="814"/>
      <c r="AK21" s="795"/>
      <c r="AL21" s="796"/>
      <c r="AM21" s="796"/>
      <c r="AN21" s="796"/>
      <c r="AO21" s="796"/>
      <c r="AP21" s="796"/>
      <c r="AQ21" s="796"/>
      <c r="AR21" s="796"/>
      <c r="AS21" s="796"/>
      <c r="AT21" s="796"/>
      <c r="AU21" s="797"/>
      <c r="AV21" s="797"/>
      <c r="AW21" s="797"/>
      <c r="AX21" s="797"/>
      <c r="AY21" s="798"/>
      <c r="AZ21" s="235"/>
      <c r="BA21" s="235"/>
      <c r="BB21" s="235"/>
      <c r="BC21" s="235"/>
      <c r="BD21" s="235"/>
      <c r="BE21" s="236"/>
      <c r="BF21" s="236"/>
      <c r="BG21" s="236"/>
      <c r="BH21" s="236"/>
      <c r="BI21" s="236"/>
      <c r="BJ21" s="236"/>
      <c r="BK21" s="236"/>
      <c r="BL21" s="236"/>
      <c r="BM21" s="236"/>
      <c r="BN21" s="236"/>
      <c r="BO21" s="236"/>
      <c r="BP21" s="236"/>
      <c r="BQ21" s="241">
        <v>15</v>
      </c>
      <c r="BR21" s="242"/>
      <c r="BS21" s="799"/>
      <c r="BT21" s="800"/>
      <c r="BU21" s="800"/>
      <c r="BV21" s="800"/>
      <c r="BW21" s="800"/>
      <c r="BX21" s="800"/>
      <c r="BY21" s="800"/>
      <c r="BZ21" s="800"/>
      <c r="CA21" s="800"/>
      <c r="CB21" s="800"/>
      <c r="CC21" s="800"/>
      <c r="CD21" s="800"/>
      <c r="CE21" s="800"/>
      <c r="CF21" s="800"/>
      <c r="CG21" s="801"/>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799"/>
      <c r="DW21" s="800"/>
      <c r="DX21" s="800"/>
      <c r="DY21" s="800"/>
      <c r="DZ21" s="805"/>
      <c r="EA21" s="237"/>
    </row>
    <row r="22" spans="1:131" s="238" customFormat="1" ht="26.25" customHeight="1">
      <c r="A22" s="241">
        <v>16</v>
      </c>
      <c r="B22" s="806"/>
      <c r="C22" s="807"/>
      <c r="D22" s="807"/>
      <c r="E22" s="807"/>
      <c r="F22" s="807"/>
      <c r="G22" s="807"/>
      <c r="H22" s="807"/>
      <c r="I22" s="807"/>
      <c r="J22" s="807"/>
      <c r="K22" s="807"/>
      <c r="L22" s="807"/>
      <c r="M22" s="807"/>
      <c r="N22" s="807"/>
      <c r="O22" s="807"/>
      <c r="P22" s="808"/>
      <c r="Q22" s="826"/>
      <c r="R22" s="827"/>
      <c r="S22" s="827"/>
      <c r="T22" s="827"/>
      <c r="U22" s="827"/>
      <c r="V22" s="827"/>
      <c r="W22" s="827"/>
      <c r="X22" s="827"/>
      <c r="Y22" s="827"/>
      <c r="Z22" s="827"/>
      <c r="AA22" s="827"/>
      <c r="AB22" s="827"/>
      <c r="AC22" s="827"/>
      <c r="AD22" s="827"/>
      <c r="AE22" s="828"/>
      <c r="AF22" s="812"/>
      <c r="AG22" s="813"/>
      <c r="AH22" s="813"/>
      <c r="AI22" s="813"/>
      <c r="AJ22" s="814"/>
      <c r="AK22" s="829"/>
      <c r="AL22" s="830"/>
      <c r="AM22" s="830"/>
      <c r="AN22" s="830"/>
      <c r="AO22" s="830"/>
      <c r="AP22" s="830"/>
      <c r="AQ22" s="830"/>
      <c r="AR22" s="830"/>
      <c r="AS22" s="830"/>
      <c r="AT22" s="830"/>
      <c r="AU22" s="831"/>
      <c r="AV22" s="831"/>
      <c r="AW22" s="831"/>
      <c r="AX22" s="831"/>
      <c r="AY22" s="832"/>
      <c r="AZ22" s="833" t="s">
        <v>395</v>
      </c>
      <c r="BA22" s="833"/>
      <c r="BB22" s="833"/>
      <c r="BC22" s="833"/>
      <c r="BD22" s="834"/>
      <c r="BE22" s="236"/>
      <c r="BF22" s="236"/>
      <c r="BG22" s="236"/>
      <c r="BH22" s="236"/>
      <c r="BI22" s="236"/>
      <c r="BJ22" s="236"/>
      <c r="BK22" s="236"/>
      <c r="BL22" s="236"/>
      <c r="BM22" s="236"/>
      <c r="BN22" s="236"/>
      <c r="BO22" s="236"/>
      <c r="BP22" s="236"/>
      <c r="BQ22" s="241">
        <v>16</v>
      </c>
      <c r="BR22" s="242"/>
      <c r="BS22" s="799"/>
      <c r="BT22" s="800"/>
      <c r="BU22" s="800"/>
      <c r="BV22" s="800"/>
      <c r="BW22" s="800"/>
      <c r="BX22" s="800"/>
      <c r="BY22" s="800"/>
      <c r="BZ22" s="800"/>
      <c r="CA22" s="800"/>
      <c r="CB22" s="800"/>
      <c r="CC22" s="800"/>
      <c r="CD22" s="800"/>
      <c r="CE22" s="800"/>
      <c r="CF22" s="800"/>
      <c r="CG22" s="801"/>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799"/>
      <c r="DW22" s="800"/>
      <c r="DX22" s="800"/>
      <c r="DY22" s="800"/>
      <c r="DZ22" s="805"/>
      <c r="EA22" s="237"/>
    </row>
    <row r="23" spans="1:131" s="238" customFormat="1" ht="26.25" customHeight="1" thickBot="1">
      <c r="A23" s="243" t="s">
        <v>396</v>
      </c>
      <c r="B23" s="816" t="s">
        <v>397</v>
      </c>
      <c r="C23" s="817"/>
      <c r="D23" s="817"/>
      <c r="E23" s="817"/>
      <c r="F23" s="817"/>
      <c r="G23" s="817"/>
      <c r="H23" s="817"/>
      <c r="I23" s="817"/>
      <c r="J23" s="817"/>
      <c r="K23" s="817"/>
      <c r="L23" s="817"/>
      <c r="M23" s="817"/>
      <c r="N23" s="817"/>
      <c r="O23" s="817"/>
      <c r="P23" s="818"/>
      <c r="Q23" s="819">
        <v>50772</v>
      </c>
      <c r="R23" s="820"/>
      <c r="S23" s="820"/>
      <c r="T23" s="820"/>
      <c r="U23" s="820"/>
      <c r="V23" s="820">
        <v>45266</v>
      </c>
      <c r="W23" s="820"/>
      <c r="X23" s="820"/>
      <c r="Y23" s="820"/>
      <c r="Z23" s="820"/>
      <c r="AA23" s="820">
        <v>5506</v>
      </c>
      <c r="AB23" s="820"/>
      <c r="AC23" s="820"/>
      <c r="AD23" s="820"/>
      <c r="AE23" s="821"/>
      <c r="AF23" s="822">
        <v>5106</v>
      </c>
      <c r="AG23" s="820"/>
      <c r="AH23" s="820"/>
      <c r="AI23" s="820"/>
      <c r="AJ23" s="823"/>
      <c r="AK23" s="824"/>
      <c r="AL23" s="825"/>
      <c r="AM23" s="825"/>
      <c r="AN23" s="825"/>
      <c r="AO23" s="825"/>
      <c r="AP23" s="820">
        <v>34024</v>
      </c>
      <c r="AQ23" s="820"/>
      <c r="AR23" s="820"/>
      <c r="AS23" s="820"/>
      <c r="AT23" s="820"/>
      <c r="AU23" s="836"/>
      <c r="AV23" s="836"/>
      <c r="AW23" s="836"/>
      <c r="AX23" s="836"/>
      <c r="AY23" s="837"/>
      <c r="AZ23" s="838" t="s">
        <v>236</v>
      </c>
      <c r="BA23" s="839"/>
      <c r="BB23" s="839"/>
      <c r="BC23" s="839"/>
      <c r="BD23" s="840"/>
      <c r="BE23" s="236"/>
      <c r="BF23" s="236"/>
      <c r="BG23" s="236"/>
      <c r="BH23" s="236"/>
      <c r="BI23" s="236"/>
      <c r="BJ23" s="236"/>
      <c r="BK23" s="236"/>
      <c r="BL23" s="236"/>
      <c r="BM23" s="236"/>
      <c r="BN23" s="236"/>
      <c r="BO23" s="236"/>
      <c r="BP23" s="236"/>
      <c r="BQ23" s="241">
        <v>17</v>
      </c>
      <c r="BR23" s="242"/>
      <c r="BS23" s="799"/>
      <c r="BT23" s="800"/>
      <c r="BU23" s="800"/>
      <c r="BV23" s="800"/>
      <c r="BW23" s="800"/>
      <c r="BX23" s="800"/>
      <c r="BY23" s="800"/>
      <c r="BZ23" s="800"/>
      <c r="CA23" s="800"/>
      <c r="CB23" s="800"/>
      <c r="CC23" s="800"/>
      <c r="CD23" s="800"/>
      <c r="CE23" s="800"/>
      <c r="CF23" s="800"/>
      <c r="CG23" s="801"/>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799"/>
      <c r="DW23" s="800"/>
      <c r="DX23" s="800"/>
      <c r="DY23" s="800"/>
      <c r="DZ23" s="805"/>
      <c r="EA23" s="237"/>
    </row>
    <row r="24" spans="1:131" s="238" customFormat="1" ht="26.25" customHeight="1">
      <c r="A24" s="835" t="s">
        <v>398</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235"/>
      <c r="BA24" s="235"/>
      <c r="BB24" s="235"/>
      <c r="BC24" s="235"/>
      <c r="BD24" s="235"/>
      <c r="BE24" s="236"/>
      <c r="BF24" s="236"/>
      <c r="BG24" s="236"/>
      <c r="BH24" s="236"/>
      <c r="BI24" s="236"/>
      <c r="BJ24" s="236"/>
      <c r="BK24" s="236"/>
      <c r="BL24" s="236"/>
      <c r="BM24" s="236"/>
      <c r="BN24" s="236"/>
      <c r="BO24" s="236"/>
      <c r="BP24" s="236"/>
      <c r="BQ24" s="241">
        <v>18</v>
      </c>
      <c r="BR24" s="242"/>
      <c r="BS24" s="799"/>
      <c r="BT24" s="800"/>
      <c r="BU24" s="800"/>
      <c r="BV24" s="800"/>
      <c r="BW24" s="800"/>
      <c r="BX24" s="800"/>
      <c r="BY24" s="800"/>
      <c r="BZ24" s="800"/>
      <c r="CA24" s="800"/>
      <c r="CB24" s="800"/>
      <c r="CC24" s="800"/>
      <c r="CD24" s="800"/>
      <c r="CE24" s="800"/>
      <c r="CF24" s="800"/>
      <c r="CG24" s="801"/>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799"/>
      <c r="DW24" s="800"/>
      <c r="DX24" s="800"/>
      <c r="DY24" s="800"/>
      <c r="DZ24" s="805"/>
      <c r="EA24" s="237"/>
    </row>
    <row r="25" spans="1:131" ht="26.25" customHeight="1" thickBot="1">
      <c r="A25" s="750" t="s">
        <v>399</v>
      </c>
      <c r="B25" s="750"/>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0"/>
      <c r="AB25" s="750"/>
      <c r="AC25" s="750"/>
      <c r="AD25" s="750"/>
      <c r="AE25" s="750"/>
      <c r="AF25" s="750"/>
      <c r="AG25" s="750"/>
      <c r="AH25" s="750"/>
      <c r="AI25" s="750"/>
      <c r="AJ25" s="750"/>
      <c r="AK25" s="750"/>
      <c r="AL25" s="750"/>
      <c r="AM25" s="750"/>
      <c r="AN25" s="750"/>
      <c r="AO25" s="750"/>
      <c r="AP25" s="750"/>
      <c r="AQ25" s="750"/>
      <c r="AR25" s="750"/>
      <c r="AS25" s="750"/>
      <c r="AT25" s="750"/>
      <c r="AU25" s="750"/>
      <c r="AV25" s="750"/>
      <c r="AW25" s="750"/>
      <c r="AX25" s="750"/>
      <c r="AY25" s="750"/>
      <c r="AZ25" s="750"/>
      <c r="BA25" s="750"/>
      <c r="BB25" s="750"/>
      <c r="BC25" s="750"/>
      <c r="BD25" s="750"/>
      <c r="BE25" s="750"/>
      <c r="BF25" s="750"/>
      <c r="BG25" s="750"/>
      <c r="BH25" s="750"/>
      <c r="BI25" s="750"/>
      <c r="BJ25" s="235"/>
      <c r="BK25" s="235"/>
      <c r="BL25" s="235"/>
      <c r="BM25" s="235"/>
      <c r="BN25" s="235"/>
      <c r="BO25" s="244"/>
      <c r="BP25" s="244"/>
      <c r="BQ25" s="241">
        <v>19</v>
      </c>
      <c r="BR25" s="242"/>
      <c r="BS25" s="799"/>
      <c r="BT25" s="800"/>
      <c r="BU25" s="800"/>
      <c r="BV25" s="800"/>
      <c r="BW25" s="800"/>
      <c r="BX25" s="800"/>
      <c r="BY25" s="800"/>
      <c r="BZ25" s="800"/>
      <c r="CA25" s="800"/>
      <c r="CB25" s="800"/>
      <c r="CC25" s="800"/>
      <c r="CD25" s="800"/>
      <c r="CE25" s="800"/>
      <c r="CF25" s="800"/>
      <c r="CG25" s="801"/>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799"/>
      <c r="DW25" s="800"/>
      <c r="DX25" s="800"/>
      <c r="DY25" s="800"/>
      <c r="DZ25" s="805"/>
      <c r="EA25" s="233"/>
    </row>
    <row r="26" spans="1:131" ht="26.25" customHeight="1">
      <c r="A26" s="752" t="s">
        <v>375</v>
      </c>
      <c r="B26" s="753"/>
      <c r="C26" s="753"/>
      <c r="D26" s="753"/>
      <c r="E26" s="753"/>
      <c r="F26" s="753"/>
      <c r="G26" s="753"/>
      <c r="H26" s="753"/>
      <c r="I26" s="753"/>
      <c r="J26" s="753"/>
      <c r="K26" s="753"/>
      <c r="L26" s="753"/>
      <c r="M26" s="753"/>
      <c r="N26" s="753"/>
      <c r="O26" s="753"/>
      <c r="P26" s="754"/>
      <c r="Q26" s="758" t="s">
        <v>400</v>
      </c>
      <c r="R26" s="759"/>
      <c r="S26" s="759"/>
      <c r="T26" s="759"/>
      <c r="U26" s="760"/>
      <c r="V26" s="758" t="s">
        <v>401</v>
      </c>
      <c r="W26" s="759"/>
      <c r="X26" s="759"/>
      <c r="Y26" s="759"/>
      <c r="Z26" s="760"/>
      <c r="AA26" s="758" t="s">
        <v>402</v>
      </c>
      <c r="AB26" s="759"/>
      <c r="AC26" s="759"/>
      <c r="AD26" s="759"/>
      <c r="AE26" s="759"/>
      <c r="AF26" s="841" t="s">
        <v>403</v>
      </c>
      <c r="AG26" s="842"/>
      <c r="AH26" s="842"/>
      <c r="AI26" s="842"/>
      <c r="AJ26" s="843"/>
      <c r="AK26" s="759" t="s">
        <v>404</v>
      </c>
      <c r="AL26" s="759"/>
      <c r="AM26" s="759"/>
      <c r="AN26" s="759"/>
      <c r="AO26" s="760"/>
      <c r="AP26" s="758" t="s">
        <v>405</v>
      </c>
      <c r="AQ26" s="759"/>
      <c r="AR26" s="759"/>
      <c r="AS26" s="759"/>
      <c r="AT26" s="760"/>
      <c r="AU26" s="758" t="s">
        <v>406</v>
      </c>
      <c r="AV26" s="759"/>
      <c r="AW26" s="759"/>
      <c r="AX26" s="759"/>
      <c r="AY26" s="760"/>
      <c r="AZ26" s="758" t="s">
        <v>407</v>
      </c>
      <c r="BA26" s="759"/>
      <c r="BB26" s="759"/>
      <c r="BC26" s="759"/>
      <c r="BD26" s="760"/>
      <c r="BE26" s="758" t="s">
        <v>382</v>
      </c>
      <c r="BF26" s="759"/>
      <c r="BG26" s="759"/>
      <c r="BH26" s="759"/>
      <c r="BI26" s="765"/>
      <c r="BJ26" s="235"/>
      <c r="BK26" s="235"/>
      <c r="BL26" s="235"/>
      <c r="BM26" s="235"/>
      <c r="BN26" s="235"/>
      <c r="BO26" s="244"/>
      <c r="BP26" s="244"/>
      <c r="BQ26" s="241">
        <v>20</v>
      </c>
      <c r="BR26" s="242"/>
      <c r="BS26" s="799"/>
      <c r="BT26" s="800"/>
      <c r="BU26" s="800"/>
      <c r="BV26" s="800"/>
      <c r="BW26" s="800"/>
      <c r="BX26" s="800"/>
      <c r="BY26" s="800"/>
      <c r="BZ26" s="800"/>
      <c r="CA26" s="800"/>
      <c r="CB26" s="800"/>
      <c r="CC26" s="800"/>
      <c r="CD26" s="800"/>
      <c r="CE26" s="800"/>
      <c r="CF26" s="800"/>
      <c r="CG26" s="801"/>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799"/>
      <c r="DW26" s="800"/>
      <c r="DX26" s="800"/>
      <c r="DY26" s="800"/>
      <c r="DZ26" s="805"/>
      <c r="EA26" s="233"/>
    </row>
    <row r="27" spans="1:131" ht="26.25" customHeight="1" thickBot="1">
      <c r="A27" s="755"/>
      <c r="B27" s="756"/>
      <c r="C27" s="756"/>
      <c r="D27" s="756"/>
      <c r="E27" s="756"/>
      <c r="F27" s="756"/>
      <c r="G27" s="756"/>
      <c r="H27" s="756"/>
      <c r="I27" s="756"/>
      <c r="J27" s="756"/>
      <c r="K27" s="756"/>
      <c r="L27" s="756"/>
      <c r="M27" s="756"/>
      <c r="N27" s="756"/>
      <c r="O27" s="756"/>
      <c r="P27" s="757"/>
      <c r="Q27" s="761"/>
      <c r="R27" s="762"/>
      <c r="S27" s="762"/>
      <c r="T27" s="762"/>
      <c r="U27" s="763"/>
      <c r="V27" s="761"/>
      <c r="W27" s="762"/>
      <c r="X27" s="762"/>
      <c r="Y27" s="762"/>
      <c r="Z27" s="763"/>
      <c r="AA27" s="761"/>
      <c r="AB27" s="762"/>
      <c r="AC27" s="762"/>
      <c r="AD27" s="762"/>
      <c r="AE27" s="762"/>
      <c r="AF27" s="844"/>
      <c r="AG27" s="845"/>
      <c r="AH27" s="845"/>
      <c r="AI27" s="845"/>
      <c r="AJ27" s="846"/>
      <c r="AK27" s="762"/>
      <c r="AL27" s="762"/>
      <c r="AM27" s="762"/>
      <c r="AN27" s="762"/>
      <c r="AO27" s="763"/>
      <c r="AP27" s="761"/>
      <c r="AQ27" s="762"/>
      <c r="AR27" s="762"/>
      <c r="AS27" s="762"/>
      <c r="AT27" s="763"/>
      <c r="AU27" s="761"/>
      <c r="AV27" s="762"/>
      <c r="AW27" s="762"/>
      <c r="AX27" s="762"/>
      <c r="AY27" s="763"/>
      <c r="AZ27" s="761"/>
      <c r="BA27" s="762"/>
      <c r="BB27" s="762"/>
      <c r="BC27" s="762"/>
      <c r="BD27" s="763"/>
      <c r="BE27" s="761"/>
      <c r="BF27" s="762"/>
      <c r="BG27" s="762"/>
      <c r="BH27" s="762"/>
      <c r="BI27" s="767"/>
      <c r="BJ27" s="235"/>
      <c r="BK27" s="235"/>
      <c r="BL27" s="235"/>
      <c r="BM27" s="235"/>
      <c r="BN27" s="235"/>
      <c r="BO27" s="244"/>
      <c r="BP27" s="244"/>
      <c r="BQ27" s="241">
        <v>21</v>
      </c>
      <c r="BR27" s="242"/>
      <c r="BS27" s="799"/>
      <c r="BT27" s="800"/>
      <c r="BU27" s="800"/>
      <c r="BV27" s="800"/>
      <c r="BW27" s="800"/>
      <c r="BX27" s="800"/>
      <c r="BY27" s="800"/>
      <c r="BZ27" s="800"/>
      <c r="CA27" s="800"/>
      <c r="CB27" s="800"/>
      <c r="CC27" s="800"/>
      <c r="CD27" s="800"/>
      <c r="CE27" s="800"/>
      <c r="CF27" s="800"/>
      <c r="CG27" s="801"/>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799"/>
      <c r="DW27" s="800"/>
      <c r="DX27" s="800"/>
      <c r="DY27" s="800"/>
      <c r="DZ27" s="805"/>
      <c r="EA27" s="233"/>
    </row>
    <row r="28" spans="1:131" ht="26.25" customHeight="1" thickTop="1">
      <c r="A28" s="245">
        <v>1</v>
      </c>
      <c r="B28" s="774" t="s">
        <v>408</v>
      </c>
      <c r="C28" s="775"/>
      <c r="D28" s="775"/>
      <c r="E28" s="775"/>
      <c r="F28" s="775"/>
      <c r="G28" s="775"/>
      <c r="H28" s="775"/>
      <c r="I28" s="775"/>
      <c r="J28" s="775"/>
      <c r="K28" s="775"/>
      <c r="L28" s="775"/>
      <c r="M28" s="775"/>
      <c r="N28" s="775"/>
      <c r="O28" s="775"/>
      <c r="P28" s="776"/>
      <c r="Q28" s="849">
        <v>11107</v>
      </c>
      <c r="R28" s="850"/>
      <c r="S28" s="850"/>
      <c r="T28" s="850"/>
      <c r="U28" s="850"/>
      <c r="V28" s="850">
        <v>11003</v>
      </c>
      <c r="W28" s="850"/>
      <c r="X28" s="850"/>
      <c r="Y28" s="850"/>
      <c r="Z28" s="850"/>
      <c r="AA28" s="850">
        <v>104</v>
      </c>
      <c r="AB28" s="850"/>
      <c r="AC28" s="850"/>
      <c r="AD28" s="850"/>
      <c r="AE28" s="851"/>
      <c r="AF28" s="852">
        <v>104</v>
      </c>
      <c r="AG28" s="850"/>
      <c r="AH28" s="850"/>
      <c r="AI28" s="850"/>
      <c r="AJ28" s="853"/>
      <c r="AK28" s="854">
        <v>758</v>
      </c>
      <c r="AL28" s="855"/>
      <c r="AM28" s="855"/>
      <c r="AN28" s="855"/>
      <c r="AO28" s="855"/>
      <c r="AP28" s="855" t="s">
        <v>588</v>
      </c>
      <c r="AQ28" s="855"/>
      <c r="AR28" s="855"/>
      <c r="AS28" s="855"/>
      <c r="AT28" s="855"/>
      <c r="AU28" s="855" t="s">
        <v>588</v>
      </c>
      <c r="AV28" s="855"/>
      <c r="AW28" s="855"/>
      <c r="AX28" s="855"/>
      <c r="AY28" s="855"/>
      <c r="AZ28" s="856" t="s">
        <v>588</v>
      </c>
      <c r="BA28" s="856"/>
      <c r="BB28" s="856"/>
      <c r="BC28" s="856"/>
      <c r="BD28" s="856"/>
      <c r="BE28" s="847"/>
      <c r="BF28" s="847"/>
      <c r="BG28" s="847"/>
      <c r="BH28" s="847"/>
      <c r="BI28" s="848"/>
      <c r="BJ28" s="235"/>
      <c r="BK28" s="235"/>
      <c r="BL28" s="235"/>
      <c r="BM28" s="235"/>
      <c r="BN28" s="235"/>
      <c r="BO28" s="244"/>
      <c r="BP28" s="244"/>
      <c r="BQ28" s="241">
        <v>22</v>
      </c>
      <c r="BR28" s="242"/>
      <c r="BS28" s="799"/>
      <c r="BT28" s="800"/>
      <c r="BU28" s="800"/>
      <c r="BV28" s="800"/>
      <c r="BW28" s="800"/>
      <c r="BX28" s="800"/>
      <c r="BY28" s="800"/>
      <c r="BZ28" s="800"/>
      <c r="CA28" s="800"/>
      <c r="CB28" s="800"/>
      <c r="CC28" s="800"/>
      <c r="CD28" s="800"/>
      <c r="CE28" s="800"/>
      <c r="CF28" s="800"/>
      <c r="CG28" s="801"/>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799"/>
      <c r="DW28" s="800"/>
      <c r="DX28" s="800"/>
      <c r="DY28" s="800"/>
      <c r="DZ28" s="805"/>
      <c r="EA28" s="233"/>
    </row>
    <row r="29" spans="1:131" ht="26.25" customHeight="1">
      <c r="A29" s="245">
        <v>2</v>
      </c>
      <c r="B29" s="806" t="s">
        <v>409</v>
      </c>
      <c r="C29" s="807"/>
      <c r="D29" s="807"/>
      <c r="E29" s="807"/>
      <c r="F29" s="807"/>
      <c r="G29" s="807"/>
      <c r="H29" s="807"/>
      <c r="I29" s="807"/>
      <c r="J29" s="807"/>
      <c r="K29" s="807"/>
      <c r="L29" s="807"/>
      <c r="M29" s="807"/>
      <c r="N29" s="807"/>
      <c r="O29" s="807"/>
      <c r="P29" s="808"/>
      <c r="Q29" s="809">
        <v>9959</v>
      </c>
      <c r="R29" s="810"/>
      <c r="S29" s="810"/>
      <c r="T29" s="810"/>
      <c r="U29" s="810"/>
      <c r="V29" s="810">
        <v>9594</v>
      </c>
      <c r="W29" s="810"/>
      <c r="X29" s="810"/>
      <c r="Y29" s="810"/>
      <c r="Z29" s="810"/>
      <c r="AA29" s="810">
        <v>365</v>
      </c>
      <c r="AB29" s="810"/>
      <c r="AC29" s="810"/>
      <c r="AD29" s="810"/>
      <c r="AE29" s="811"/>
      <c r="AF29" s="812">
        <v>365</v>
      </c>
      <c r="AG29" s="813"/>
      <c r="AH29" s="813"/>
      <c r="AI29" s="813"/>
      <c r="AJ29" s="814"/>
      <c r="AK29" s="861">
        <v>1459</v>
      </c>
      <c r="AL29" s="857"/>
      <c r="AM29" s="857"/>
      <c r="AN29" s="857"/>
      <c r="AO29" s="857"/>
      <c r="AP29" s="857" t="s">
        <v>588</v>
      </c>
      <c r="AQ29" s="857"/>
      <c r="AR29" s="857"/>
      <c r="AS29" s="857"/>
      <c r="AT29" s="857"/>
      <c r="AU29" s="857" t="s">
        <v>588</v>
      </c>
      <c r="AV29" s="857"/>
      <c r="AW29" s="857"/>
      <c r="AX29" s="857"/>
      <c r="AY29" s="857"/>
      <c r="AZ29" s="858" t="s">
        <v>588</v>
      </c>
      <c r="BA29" s="858"/>
      <c r="BB29" s="858"/>
      <c r="BC29" s="858"/>
      <c r="BD29" s="858"/>
      <c r="BE29" s="859"/>
      <c r="BF29" s="859"/>
      <c r="BG29" s="859"/>
      <c r="BH29" s="859"/>
      <c r="BI29" s="860"/>
      <c r="BJ29" s="235"/>
      <c r="BK29" s="235"/>
      <c r="BL29" s="235"/>
      <c r="BM29" s="235"/>
      <c r="BN29" s="235"/>
      <c r="BO29" s="244"/>
      <c r="BP29" s="244"/>
      <c r="BQ29" s="241">
        <v>23</v>
      </c>
      <c r="BR29" s="242"/>
      <c r="BS29" s="799"/>
      <c r="BT29" s="800"/>
      <c r="BU29" s="800"/>
      <c r="BV29" s="800"/>
      <c r="BW29" s="800"/>
      <c r="BX29" s="800"/>
      <c r="BY29" s="800"/>
      <c r="BZ29" s="800"/>
      <c r="CA29" s="800"/>
      <c r="CB29" s="800"/>
      <c r="CC29" s="800"/>
      <c r="CD29" s="800"/>
      <c r="CE29" s="800"/>
      <c r="CF29" s="800"/>
      <c r="CG29" s="801"/>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799"/>
      <c r="DW29" s="800"/>
      <c r="DX29" s="800"/>
      <c r="DY29" s="800"/>
      <c r="DZ29" s="805"/>
      <c r="EA29" s="233"/>
    </row>
    <row r="30" spans="1:131" ht="26.25" customHeight="1">
      <c r="A30" s="245">
        <v>3</v>
      </c>
      <c r="B30" s="806" t="s">
        <v>410</v>
      </c>
      <c r="C30" s="807"/>
      <c r="D30" s="807"/>
      <c r="E30" s="807"/>
      <c r="F30" s="807"/>
      <c r="G30" s="807"/>
      <c r="H30" s="807"/>
      <c r="I30" s="807"/>
      <c r="J30" s="807"/>
      <c r="K30" s="807"/>
      <c r="L30" s="807"/>
      <c r="M30" s="807"/>
      <c r="N30" s="807"/>
      <c r="O30" s="807"/>
      <c r="P30" s="808"/>
      <c r="Q30" s="809">
        <v>1614</v>
      </c>
      <c r="R30" s="810"/>
      <c r="S30" s="810"/>
      <c r="T30" s="810"/>
      <c r="U30" s="810"/>
      <c r="V30" s="810">
        <v>1576</v>
      </c>
      <c r="W30" s="810"/>
      <c r="X30" s="810"/>
      <c r="Y30" s="810"/>
      <c r="Z30" s="810"/>
      <c r="AA30" s="810">
        <v>38</v>
      </c>
      <c r="AB30" s="810"/>
      <c r="AC30" s="810"/>
      <c r="AD30" s="810"/>
      <c r="AE30" s="811"/>
      <c r="AF30" s="812">
        <v>38</v>
      </c>
      <c r="AG30" s="813"/>
      <c r="AH30" s="813"/>
      <c r="AI30" s="813"/>
      <c r="AJ30" s="814"/>
      <c r="AK30" s="861">
        <v>351</v>
      </c>
      <c r="AL30" s="857"/>
      <c r="AM30" s="857"/>
      <c r="AN30" s="857"/>
      <c r="AO30" s="857"/>
      <c r="AP30" s="857" t="s">
        <v>588</v>
      </c>
      <c r="AQ30" s="857"/>
      <c r="AR30" s="857"/>
      <c r="AS30" s="857"/>
      <c r="AT30" s="857"/>
      <c r="AU30" s="857" t="s">
        <v>588</v>
      </c>
      <c r="AV30" s="857"/>
      <c r="AW30" s="857"/>
      <c r="AX30" s="857"/>
      <c r="AY30" s="857"/>
      <c r="AZ30" s="858" t="s">
        <v>588</v>
      </c>
      <c r="BA30" s="858"/>
      <c r="BB30" s="858"/>
      <c r="BC30" s="858"/>
      <c r="BD30" s="858"/>
      <c r="BE30" s="859"/>
      <c r="BF30" s="859"/>
      <c r="BG30" s="859"/>
      <c r="BH30" s="859"/>
      <c r="BI30" s="860"/>
      <c r="BJ30" s="235"/>
      <c r="BK30" s="235"/>
      <c r="BL30" s="235"/>
      <c r="BM30" s="235"/>
      <c r="BN30" s="235"/>
      <c r="BO30" s="244"/>
      <c r="BP30" s="244"/>
      <c r="BQ30" s="241">
        <v>24</v>
      </c>
      <c r="BR30" s="242"/>
      <c r="BS30" s="799"/>
      <c r="BT30" s="800"/>
      <c r="BU30" s="800"/>
      <c r="BV30" s="800"/>
      <c r="BW30" s="800"/>
      <c r="BX30" s="800"/>
      <c r="BY30" s="800"/>
      <c r="BZ30" s="800"/>
      <c r="CA30" s="800"/>
      <c r="CB30" s="800"/>
      <c r="CC30" s="800"/>
      <c r="CD30" s="800"/>
      <c r="CE30" s="800"/>
      <c r="CF30" s="800"/>
      <c r="CG30" s="801"/>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799"/>
      <c r="DW30" s="800"/>
      <c r="DX30" s="800"/>
      <c r="DY30" s="800"/>
      <c r="DZ30" s="805"/>
      <c r="EA30" s="233"/>
    </row>
    <row r="31" spans="1:131" ht="26.25" customHeight="1">
      <c r="A31" s="245">
        <v>4</v>
      </c>
      <c r="B31" s="806" t="s">
        <v>411</v>
      </c>
      <c r="C31" s="807"/>
      <c r="D31" s="807"/>
      <c r="E31" s="807"/>
      <c r="F31" s="807"/>
      <c r="G31" s="807"/>
      <c r="H31" s="807"/>
      <c r="I31" s="807"/>
      <c r="J31" s="807"/>
      <c r="K31" s="807"/>
      <c r="L31" s="807"/>
      <c r="M31" s="807"/>
      <c r="N31" s="807"/>
      <c r="O31" s="807"/>
      <c r="P31" s="808"/>
      <c r="Q31" s="809">
        <v>85</v>
      </c>
      <c r="R31" s="810"/>
      <c r="S31" s="810"/>
      <c r="T31" s="810"/>
      <c r="U31" s="810"/>
      <c r="V31" s="810">
        <v>72</v>
      </c>
      <c r="W31" s="810"/>
      <c r="X31" s="810"/>
      <c r="Y31" s="810"/>
      <c r="Z31" s="810"/>
      <c r="AA31" s="810">
        <v>12</v>
      </c>
      <c r="AB31" s="810"/>
      <c r="AC31" s="810"/>
      <c r="AD31" s="810"/>
      <c r="AE31" s="811"/>
      <c r="AF31" s="812">
        <v>12</v>
      </c>
      <c r="AG31" s="813"/>
      <c r="AH31" s="813"/>
      <c r="AI31" s="813"/>
      <c r="AJ31" s="814"/>
      <c r="AK31" s="861">
        <v>34</v>
      </c>
      <c r="AL31" s="857"/>
      <c r="AM31" s="857"/>
      <c r="AN31" s="857"/>
      <c r="AO31" s="857"/>
      <c r="AP31" s="857">
        <v>263</v>
      </c>
      <c r="AQ31" s="857"/>
      <c r="AR31" s="857"/>
      <c r="AS31" s="857"/>
      <c r="AT31" s="857"/>
      <c r="AU31" s="857" t="s">
        <v>588</v>
      </c>
      <c r="AV31" s="857"/>
      <c r="AW31" s="857"/>
      <c r="AX31" s="857"/>
      <c r="AY31" s="857"/>
      <c r="AZ31" s="858" t="s">
        <v>588</v>
      </c>
      <c r="BA31" s="858"/>
      <c r="BB31" s="858"/>
      <c r="BC31" s="858"/>
      <c r="BD31" s="858"/>
      <c r="BE31" s="859"/>
      <c r="BF31" s="859"/>
      <c r="BG31" s="859"/>
      <c r="BH31" s="859"/>
      <c r="BI31" s="860"/>
      <c r="BJ31" s="235"/>
      <c r="BK31" s="235"/>
      <c r="BL31" s="235"/>
      <c r="BM31" s="235"/>
      <c r="BN31" s="235"/>
      <c r="BO31" s="244"/>
      <c r="BP31" s="244"/>
      <c r="BQ31" s="241">
        <v>25</v>
      </c>
      <c r="BR31" s="242"/>
      <c r="BS31" s="799"/>
      <c r="BT31" s="800"/>
      <c r="BU31" s="800"/>
      <c r="BV31" s="800"/>
      <c r="BW31" s="800"/>
      <c r="BX31" s="800"/>
      <c r="BY31" s="800"/>
      <c r="BZ31" s="800"/>
      <c r="CA31" s="800"/>
      <c r="CB31" s="800"/>
      <c r="CC31" s="800"/>
      <c r="CD31" s="800"/>
      <c r="CE31" s="800"/>
      <c r="CF31" s="800"/>
      <c r="CG31" s="801"/>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799"/>
      <c r="DW31" s="800"/>
      <c r="DX31" s="800"/>
      <c r="DY31" s="800"/>
      <c r="DZ31" s="805"/>
      <c r="EA31" s="233"/>
    </row>
    <row r="32" spans="1:131" ht="26.25" customHeight="1">
      <c r="A32" s="245">
        <v>5</v>
      </c>
      <c r="B32" s="806" t="s">
        <v>412</v>
      </c>
      <c r="C32" s="807"/>
      <c r="D32" s="807"/>
      <c r="E32" s="807"/>
      <c r="F32" s="807"/>
      <c r="G32" s="807"/>
      <c r="H32" s="807"/>
      <c r="I32" s="807"/>
      <c r="J32" s="807"/>
      <c r="K32" s="807"/>
      <c r="L32" s="807"/>
      <c r="M32" s="807"/>
      <c r="N32" s="807"/>
      <c r="O32" s="807"/>
      <c r="P32" s="808"/>
      <c r="Q32" s="809">
        <v>2350</v>
      </c>
      <c r="R32" s="810"/>
      <c r="S32" s="810"/>
      <c r="T32" s="810"/>
      <c r="U32" s="810"/>
      <c r="V32" s="810">
        <v>2230</v>
      </c>
      <c r="W32" s="810"/>
      <c r="X32" s="810"/>
      <c r="Y32" s="810"/>
      <c r="Z32" s="810"/>
      <c r="AA32" s="810">
        <v>120</v>
      </c>
      <c r="AB32" s="810"/>
      <c r="AC32" s="810"/>
      <c r="AD32" s="810"/>
      <c r="AE32" s="811"/>
      <c r="AF32" s="812">
        <v>1553</v>
      </c>
      <c r="AG32" s="813"/>
      <c r="AH32" s="813"/>
      <c r="AI32" s="813"/>
      <c r="AJ32" s="814"/>
      <c r="AK32" s="861">
        <v>14</v>
      </c>
      <c r="AL32" s="857"/>
      <c r="AM32" s="857"/>
      <c r="AN32" s="857"/>
      <c r="AO32" s="857"/>
      <c r="AP32" s="857">
        <v>947</v>
      </c>
      <c r="AQ32" s="857"/>
      <c r="AR32" s="857"/>
      <c r="AS32" s="857"/>
      <c r="AT32" s="857"/>
      <c r="AU32" s="857">
        <v>1</v>
      </c>
      <c r="AV32" s="857"/>
      <c r="AW32" s="857"/>
      <c r="AX32" s="857"/>
      <c r="AY32" s="857"/>
      <c r="AZ32" s="858" t="s">
        <v>588</v>
      </c>
      <c r="BA32" s="858"/>
      <c r="BB32" s="858"/>
      <c r="BC32" s="858"/>
      <c r="BD32" s="858"/>
      <c r="BE32" s="859" t="s">
        <v>413</v>
      </c>
      <c r="BF32" s="859"/>
      <c r="BG32" s="859"/>
      <c r="BH32" s="859"/>
      <c r="BI32" s="860"/>
      <c r="BJ32" s="235"/>
      <c r="BK32" s="235"/>
      <c r="BL32" s="235"/>
      <c r="BM32" s="235"/>
      <c r="BN32" s="235"/>
      <c r="BO32" s="244"/>
      <c r="BP32" s="244"/>
      <c r="BQ32" s="241">
        <v>26</v>
      </c>
      <c r="BR32" s="242"/>
      <c r="BS32" s="799"/>
      <c r="BT32" s="800"/>
      <c r="BU32" s="800"/>
      <c r="BV32" s="800"/>
      <c r="BW32" s="800"/>
      <c r="BX32" s="800"/>
      <c r="BY32" s="800"/>
      <c r="BZ32" s="800"/>
      <c r="CA32" s="800"/>
      <c r="CB32" s="800"/>
      <c r="CC32" s="800"/>
      <c r="CD32" s="800"/>
      <c r="CE32" s="800"/>
      <c r="CF32" s="800"/>
      <c r="CG32" s="801"/>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799"/>
      <c r="DW32" s="800"/>
      <c r="DX32" s="800"/>
      <c r="DY32" s="800"/>
      <c r="DZ32" s="805"/>
      <c r="EA32" s="233"/>
    </row>
    <row r="33" spans="1:131" ht="26.25" customHeight="1">
      <c r="A33" s="245">
        <v>6</v>
      </c>
      <c r="B33" s="806" t="s">
        <v>414</v>
      </c>
      <c r="C33" s="807"/>
      <c r="D33" s="807"/>
      <c r="E33" s="807"/>
      <c r="F33" s="807"/>
      <c r="G33" s="807"/>
      <c r="H33" s="807"/>
      <c r="I33" s="807"/>
      <c r="J33" s="807"/>
      <c r="K33" s="807"/>
      <c r="L33" s="807"/>
      <c r="M33" s="807"/>
      <c r="N33" s="807"/>
      <c r="O33" s="807"/>
      <c r="P33" s="808"/>
      <c r="Q33" s="809">
        <v>635</v>
      </c>
      <c r="R33" s="810"/>
      <c r="S33" s="810"/>
      <c r="T33" s="810"/>
      <c r="U33" s="810"/>
      <c r="V33" s="810">
        <v>655</v>
      </c>
      <c r="W33" s="810"/>
      <c r="X33" s="810"/>
      <c r="Y33" s="810"/>
      <c r="Z33" s="810"/>
      <c r="AA33" s="810">
        <v>-19</v>
      </c>
      <c r="AB33" s="810"/>
      <c r="AC33" s="810"/>
      <c r="AD33" s="810"/>
      <c r="AE33" s="811"/>
      <c r="AF33" s="812">
        <v>516</v>
      </c>
      <c r="AG33" s="813"/>
      <c r="AH33" s="813"/>
      <c r="AI33" s="813"/>
      <c r="AJ33" s="814"/>
      <c r="AK33" s="861">
        <v>552</v>
      </c>
      <c r="AL33" s="857"/>
      <c r="AM33" s="857"/>
      <c r="AN33" s="857"/>
      <c r="AO33" s="857"/>
      <c r="AP33" s="857">
        <v>3680</v>
      </c>
      <c r="AQ33" s="857"/>
      <c r="AR33" s="857"/>
      <c r="AS33" s="857"/>
      <c r="AT33" s="857"/>
      <c r="AU33" s="857">
        <v>2859</v>
      </c>
      <c r="AV33" s="857"/>
      <c r="AW33" s="857"/>
      <c r="AX33" s="857"/>
      <c r="AY33" s="857"/>
      <c r="AZ33" s="858" t="s">
        <v>588</v>
      </c>
      <c r="BA33" s="858"/>
      <c r="BB33" s="858"/>
      <c r="BC33" s="858"/>
      <c r="BD33" s="858"/>
      <c r="BE33" s="859" t="s">
        <v>415</v>
      </c>
      <c r="BF33" s="859"/>
      <c r="BG33" s="859"/>
      <c r="BH33" s="859"/>
      <c r="BI33" s="860"/>
      <c r="BJ33" s="235"/>
      <c r="BK33" s="235"/>
      <c r="BL33" s="235"/>
      <c r="BM33" s="235"/>
      <c r="BN33" s="235"/>
      <c r="BO33" s="244"/>
      <c r="BP33" s="244"/>
      <c r="BQ33" s="241">
        <v>27</v>
      </c>
      <c r="BR33" s="242"/>
      <c r="BS33" s="799"/>
      <c r="BT33" s="800"/>
      <c r="BU33" s="800"/>
      <c r="BV33" s="800"/>
      <c r="BW33" s="800"/>
      <c r="BX33" s="800"/>
      <c r="BY33" s="800"/>
      <c r="BZ33" s="800"/>
      <c r="CA33" s="800"/>
      <c r="CB33" s="800"/>
      <c r="CC33" s="800"/>
      <c r="CD33" s="800"/>
      <c r="CE33" s="800"/>
      <c r="CF33" s="800"/>
      <c r="CG33" s="801"/>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799"/>
      <c r="DW33" s="800"/>
      <c r="DX33" s="800"/>
      <c r="DY33" s="800"/>
      <c r="DZ33" s="805"/>
      <c r="EA33" s="233"/>
    </row>
    <row r="34" spans="1:131" ht="26.25" customHeight="1">
      <c r="A34" s="245">
        <v>7</v>
      </c>
      <c r="B34" s="806" t="s">
        <v>416</v>
      </c>
      <c r="C34" s="807"/>
      <c r="D34" s="807"/>
      <c r="E34" s="807"/>
      <c r="F34" s="807"/>
      <c r="G34" s="807"/>
      <c r="H34" s="807"/>
      <c r="I34" s="807"/>
      <c r="J34" s="807"/>
      <c r="K34" s="807"/>
      <c r="L34" s="807"/>
      <c r="M34" s="807"/>
      <c r="N34" s="807"/>
      <c r="O34" s="807"/>
      <c r="P34" s="808"/>
      <c r="Q34" s="809">
        <v>3334</v>
      </c>
      <c r="R34" s="810"/>
      <c r="S34" s="810"/>
      <c r="T34" s="810"/>
      <c r="U34" s="810"/>
      <c r="V34" s="810">
        <v>3087</v>
      </c>
      <c r="W34" s="810"/>
      <c r="X34" s="810"/>
      <c r="Y34" s="810"/>
      <c r="Z34" s="810"/>
      <c r="AA34" s="810">
        <v>247</v>
      </c>
      <c r="AB34" s="810"/>
      <c r="AC34" s="810"/>
      <c r="AD34" s="810"/>
      <c r="AE34" s="811"/>
      <c r="AF34" s="812">
        <v>1011</v>
      </c>
      <c r="AG34" s="813"/>
      <c r="AH34" s="813"/>
      <c r="AI34" s="813"/>
      <c r="AJ34" s="814"/>
      <c r="AK34" s="861">
        <v>670</v>
      </c>
      <c r="AL34" s="857"/>
      <c r="AM34" s="857"/>
      <c r="AN34" s="857"/>
      <c r="AO34" s="857"/>
      <c r="AP34" s="857">
        <v>15198</v>
      </c>
      <c r="AQ34" s="857"/>
      <c r="AR34" s="857"/>
      <c r="AS34" s="857"/>
      <c r="AT34" s="857"/>
      <c r="AU34" s="857">
        <v>4681</v>
      </c>
      <c r="AV34" s="857"/>
      <c r="AW34" s="857"/>
      <c r="AX34" s="857"/>
      <c r="AY34" s="857"/>
      <c r="AZ34" s="858" t="s">
        <v>588</v>
      </c>
      <c r="BA34" s="858"/>
      <c r="BB34" s="858"/>
      <c r="BC34" s="858"/>
      <c r="BD34" s="858"/>
      <c r="BE34" s="859" t="s">
        <v>415</v>
      </c>
      <c r="BF34" s="859"/>
      <c r="BG34" s="859"/>
      <c r="BH34" s="859"/>
      <c r="BI34" s="860"/>
      <c r="BJ34" s="235"/>
      <c r="BK34" s="235"/>
      <c r="BL34" s="235"/>
      <c r="BM34" s="235"/>
      <c r="BN34" s="235"/>
      <c r="BO34" s="244"/>
      <c r="BP34" s="244"/>
      <c r="BQ34" s="241">
        <v>28</v>
      </c>
      <c r="BR34" s="242"/>
      <c r="BS34" s="799"/>
      <c r="BT34" s="800"/>
      <c r="BU34" s="800"/>
      <c r="BV34" s="800"/>
      <c r="BW34" s="800"/>
      <c r="BX34" s="800"/>
      <c r="BY34" s="800"/>
      <c r="BZ34" s="800"/>
      <c r="CA34" s="800"/>
      <c r="CB34" s="800"/>
      <c r="CC34" s="800"/>
      <c r="CD34" s="800"/>
      <c r="CE34" s="800"/>
      <c r="CF34" s="800"/>
      <c r="CG34" s="801"/>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799"/>
      <c r="DW34" s="800"/>
      <c r="DX34" s="800"/>
      <c r="DY34" s="800"/>
      <c r="DZ34" s="805"/>
      <c r="EA34" s="233"/>
    </row>
    <row r="35" spans="1:131" ht="26.25" customHeight="1">
      <c r="A35" s="245">
        <v>8</v>
      </c>
      <c r="B35" s="806" t="s">
        <v>417</v>
      </c>
      <c r="C35" s="807"/>
      <c r="D35" s="807"/>
      <c r="E35" s="807"/>
      <c r="F35" s="807"/>
      <c r="G35" s="807"/>
      <c r="H35" s="807"/>
      <c r="I35" s="807"/>
      <c r="J35" s="807"/>
      <c r="K35" s="807"/>
      <c r="L35" s="807"/>
      <c r="M35" s="807"/>
      <c r="N35" s="807"/>
      <c r="O35" s="807"/>
      <c r="P35" s="808"/>
      <c r="Q35" s="809">
        <v>12</v>
      </c>
      <c r="R35" s="810"/>
      <c r="S35" s="810"/>
      <c r="T35" s="810"/>
      <c r="U35" s="810"/>
      <c r="V35" s="810">
        <v>11</v>
      </c>
      <c r="W35" s="810"/>
      <c r="X35" s="810"/>
      <c r="Y35" s="810"/>
      <c r="Z35" s="810"/>
      <c r="AA35" s="810">
        <v>0</v>
      </c>
      <c r="AB35" s="810"/>
      <c r="AC35" s="810"/>
      <c r="AD35" s="810"/>
      <c r="AE35" s="811"/>
      <c r="AF35" s="812">
        <v>2</v>
      </c>
      <c r="AG35" s="813"/>
      <c r="AH35" s="813"/>
      <c r="AI35" s="813"/>
      <c r="AJ35" s="814"/>
      <c r="AK35" s="861">
        <v>10</v>
      </c>
      <c r="AL35" s="857"/>
      <c r="AM35" s="857"/>
      <c r="AN35" s="857"/>
      <c r="AO35" s="857"/>
      <c r="AP35" s="857">
        <v>48</v>
      </c>
      <c r="AQ35" s="857"/>
      <c r="AR35" s="857"/>
      <c r="AS35" s="857"/>
      <c r="AT35" s="857"/>
      <c r="AU35" s="857">
        <v>34</v>
      </c>
      <c r="AV35" s="857"/>
      <c r="AW35" s="857"/>
      <c r="AX35" s="857"/>
      <c r="AY35" s="857"/>
      <c r="AZ35" s="858" t="s">
        <v>588</v>
      </c>
      <c r="BA35" s="858"/>
      <c r="BB35" s="858"/>
      <c r="BC35" s="858"/>
      <c r="BD35" s="858"/>
      <c r="BE35" s="859" t="s">
        <v>418</v>
      </c>
      <c r="BF35" s="859"/>
      <c r="BG35" s="859"/>
      <c r="BH35" s="859"/>
      <c r="BI35" s="860"/>
      <c r="BJ35" s="235"/>
      <c r="BK35" s="235"/>
      <c r="BL35" s="235"/>
      <c r="BM35" s="235"/>
      <c r="BN35" s="235"/>
      <c r="BO35" s="244"/>
      <c r="BP35" s="244"/>
      <c r="BQ35" s="241">
        <v>29</v>
      </c>
      <c r="BR35" s="242"/>
      <c r="BS35" s="799"/>
      <c r="BT35" s="800"/>
      <c r="BU35" s="800"/>
      <c r="BV35" s="800"/>
      <c r="BW35" s="800"/>
      <c r="BX35" s="800"/>
      <c r="BY35" s="800"/>
      <c r="BZ35" s="800"/>
      <c r="CA35" s="800"/>
      <c r="CB35" s="800"/>
      <c r="CC35" s="800"/>
      <c r="CD35" s="800"/>
      <c r="CE35" s="800"/>
      <c r="CF35" s="800"/>
      <c r="CG35" s="801"/>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799"/>
      <c r="DW35" s="800"/>
      <c r="DX35" s="800"/>
      <c r="DY35" s="800"/>
      <c r="DZ35" s="805"/>
      <c r="EA35" s="233"/>
    </row>
    <row r="36" spans="1:131" ht="26.25" customHeight="1">
      <c r="A36" s="245">
        <v>9</v>
      </c>
      <c r="B36" s="806"/>
      <c r="C36" s="807"/>
      <c r="D36" s="807"/>
      <c r="E36" s="807"/>
      <c r="F36" s="807"/>
      <c r="G36" s="807"/>
      <c r="H36" s="807"/>
      <c r="I36" s="807"/>
      <c r="J36" s="807"/>
      <c r="K36" s="807"/>
      <c r="L36" s="807"/>
      <c r="M36" s="807"/>
      <c r="N36" s="807"/>
      <c r="O36" s="807"/>
      <c r="P36" s="808"/>
      <c r="Q36" s="809"/>
      <c r="R36" s="810"/>
      <c r="S36" s="810"/>
      <c r="T36" s="810"/>
      <c r="U36" s="810"/>
      <c r="V36" s="810"/>
      <c r="W36" s="810"/>
      <c r="X36" s="810"/>
      <c r="Y36" s="810"/>
      <c r="Z36" s="810"/>
      <c r="AA36" s="810"/>
      <c r="AB36" s="810"/>
      <c r="AC36" s="810"/>
      <c r="AD36" s="810"/>
      <c r="AE36" s="811"/>
      <c r="AF36" s="812"/>
      <c r="AG36" s="813"/>
      <c r="AH36" s="813"/>
      <c r="AI36" s="813"/>
      <c r="AJ36" s="814"/>
      <c r="AK36" s="861"/>
      <c r="AL36" s="857"/>
      <c r="AM36" s="857"/>
      <c r="AN36" s="857"/>
      <c r="AO36" s="857"/>
      <c r="AP36" s="857"/>
      <c r="AQ36" s="857"/>
      <c r="AR36" s="857"/>
      <c r="AS36" s="857"/>
      <c r="AT36" s="857"/>
      <c r="AU36" s="857"/>
      <c r="AV36" s="857"/>
      <c r="AW36" s="857"/>
      <c r="AX36" s="857"/>
      <c r="AY36" s="857"/>
      <c r="AZ36" s="858"/>
      <c r="BA36" s="858"/>
      <c r="BB36" s="858"/>
      <c r="BC36" s="858"/>
      <c r="BD36" s="858"/>
      <c r="BE36" s="859"/>
      <c r="BF36" s="859"/>
      <c r="BG36" s="859"/>
      <c r="BH36" s="859"/>
      <c r="BI36" s="860"/>
      <c r="BJ36" s="235"/>
      <c r="BK36" s="235"/>
      <c r="BL36" s="235"/>
      <c r="BM36" s="235"/>
      <c r="BN36" s="235"/>
      <c r="BO36" s="244"/>
      <c r="BP36" s="244"/>
      <c r="BQ36" s="241">
        <v>30</v>
      </c>
      <c r="BR36" s="242"/>
      <c r="BS36" s="799"/>
      <c r="BT36" s="800"/>
      <c r="BU36" s="800"/>
      <c r="BV36" s="800"/>
      <c r="BW36" s="800"/>
      <c r="BX36" s="800"/>
      <c r="BY36" s="800"/>
      <c r="BZ36" s="800"/>
      <c r="CA36" s="800"/>
      <c r="CB36" s="800"/>
      <c r="CC36" s="800"/>
      <c r="CD36" s="800"/>
      <c r="CE36" s="800"/>
      <c r="CF36" s="800"/>
      <c r="CG36" s="801"/>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799"/>
      <c r="DW36" s="800"/>
      <c r="DX36" s="800"/>
      <c r="DY36" s="800"/>
      <c r="DZ36" s="805"/>
      <c r="EA36" s="233"/>
    </row>
    <row r="37" spans="1:131" ht="26.25" customHeight="1">
      <c r="A37" s="245">
        <v>10</v>
      </c>
      <c r="B37" s="806"/>
      <c r="C37" s="807"/>
      <c r="D37" s="807"/>
      <c r="E37" s="807"/>
      <c r="F37" s="807"/>
      <c r="G37" s="807"/>
      <c r="H37" s="807"/>
      <c r="I37" s="807"/>
      <c r="J37" s="807"/>
      <c r="K37" s="807"/>
      <c r="L37" s="807"/>
      <c r="M37" s="807"/>
      <c r="N37" s="807"/>
      <c r="O37" s="807"/>
      <c r="P37" s="808"/>
      <c r="Q37" s="809"/>
      <c r="R37" s="810"/>
      <c r="S37" s="810"/>
      <c r="T37" s="810"/>
      <c r="U37" s="810"/>
      <c r="V37" s="810"/>
      <c r="W37" s="810"/>
      <c r="X37" s="810"/>
      <c r="Y37" s="810"/>
      <c r="Z37" s="810"/>
      <c r="AA37" s="810"/>
      <c r="AB37" s="810"/>
      <c r="AC37" s="810"/>
      <c r="AD37" s="810"/>
      <c r="AE37" s="811"/>
      <c r="AF37" s="812"/>
      <c r="AG37" s="813"/>
      <c r="AH37" s="813"/>
      <c r="AI37" s="813"/>
      <c r="AJ37" s="814"/>
      <c r="AK37" s="861"/>
      <c r="AL37" s="857"/>
      <c r="AM37" s="857"/>
      <c r="AN37" s="857"/>
      <c r="AO37" s="857"/>
      <c r="AP37" s="857"/>
      <c r="AQ37" s="857"/>
      <c r="AR37" s="857"/>
      <c r="AS37" s="857"/>
      <c r="AT37" s="857"/>
      <c r="AU37" s="857"/>
      <c r="AV37" s="857"/>
      <c r="AW37" s="857"/>
      <c r="AX37" s="857"/>
      <c r="AY37" s="857"/>
      <c r="AZ37" s="858"/>
      <c r="BA37" s="858"/>
      <c r="BB37" s="858"/>
      <c r="BC37" s="858"/>
      <c r="BD37" s="858"/>
      <c r="BE37" s="859"/>
      <c r="BF37" s="859"/>
      <c r="BG37" s="859"/>
      <c r="BH37" s="859"/>
      <c r="BI37" s="860"/>
      <c r="BJ37" s="235"/>
      <c r="BK37" s="235"/>
      <c r="BL37" s="235"/>
      <c r="BM37" s="235"/>
      <c r="BN37" s="235"/>
      <c r="BO37" s="244"/>
      <c r="BP37" s="244"/>
      <c r="BQ37" s="241">
        <v>31</v>
      </c>
      <c r="BR37" s="242"/>
      <c r="BS37" s="799"/>
      <c r="BT37" s="800"/>
      <c r="BU37" s="800"/>
      <c r="BV37" s="800"/>
      <c r="BW37" s="800"/>
      <c r="BX37" s="800"/>
      <c r="BY37" s="800"/>
      <c r="BZ37" s="800"/>
      <c r="CA37" s="800"/>
      <c r="CB37" s="800"/>
      <c r="CC37" s="800"/>
      <c r="CD37" s="800"/>
      <c r="CE37" s="800"/>
      <c r="CF37" s="800"/>
      <c r="CG37" s="801"/>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799"/>
      <c r="DW37" s="800"/>
      <c r="DX37" s="800"/>
      <c r="DY37" s="800"/>
      <c r="DZ37" s="805"/>
      <c r="EA37" s="233"/>
    </row>
    <row r="38" spans="1:131" ht="26.25" customHeight="1">
      <c r="A38" s="245">
        <v>11</v>
      </c>
      <c r="B38" s="806"/>
      <c r="C38" s="807"/>
      <c r="D38" s="807"/>
      <c r="E38" s="807"/>
      <c r="F38" s="807"/>
      <c r="G38" s="807"/>
      <c r="H38" s="807"/>
      <c r="I38" s="807"/>
      <c r="J38" s="807"/>
      <c r="K38" s="807"/>
      <c r="L38" s="807"/>
      <c r="M38" s="807"/>
      <c r="N38" s="807"/>
      <c r="O38" s="807"/>
      <c r="P38" s="808"/>
      <c r="Q38" s="809"/>
      <c r="R38" s="810"/>
      <c r="S38" s="810"/>
      <c r="T38" s="810"/>
      <c r="U38" s="810"/>
      <c r="V38" s="810"/>
      <c r="W38" s="810"/>
      <c r="X38" s="810"/>
      <c r="Y38" s="810"/>
      <c r="Z38" s="810"/>
      <c r="AA38" s="810"/>
      <c r="AB38" s="810"/>
      <c r="AC38" s="810"/>
      <c r="AD38" s="810"/>
      <c r="AE38" s="811"/>
      <c r="AF38" s="812"/>
      <c r="AG38" s="813"/>
      <c r="AH38" s="813"/>
      <c r="AI38" s="813"/>
      <c r="AJ38" s="814"/>
      <c r="AK38" s="861"/>
      <c r="AL38" s="857"/>
      <c r="AM38" s="857"/>
      <c r="AN38" s="857"/>
      <c r="AO38" s="857"/>
      <c r="AP38" s="857"/>
      <c r="AQ38" s="857"/>
      <c r="AR38" s="857"/>
      <c r="AS38" s="857"/>
      <c r="AT38" s="857"/>
      <c r="AU38" s="857"/>
      <c r="AV38" s="857"/>
      <c r="AW38" s="857"/>
      <c r="AX38" s="857"/>
      <c r="AY38" s="857"/>
      <c r="AZ38" s="858"/>
      <c r="BA38" s="858"/>
      <c r="BB38" s="858"/>
      <c r="BC38" s="858"/>
      <c r="BD38" s="858"/>
      <c r="BE38" s="859"/>
      <c r="BF38" s="859"/>
      <c r="BG38" s="859"/>
      <c r="BH38" s="859"/>
      <c r="BI38" s="860"/>
      <c r="BJ38" s="235"/>
      <c r="BK38" s="235"/>
      <c r="BL38" s="235"/>
      <c r="BM38" s="235"/>
      <c r="BN38" s="235"/>
      <c r="BO38" s="244"/>
      <c r="BP38" s="244"/>
      <c r="BQ38" s="241">
        <v>32</v>
      </c>
      <c r="BR38" s="242"/>
      <c r="BS38" s="799"/>
      <c r="BT38" s="800"/>
      <c r="BU38" s="800"/>
      <c r="BV38" s="800"/>
      <c r="BW38" s="800"/>
      <c r="BX38" s="800"/>
      <c r="BY38" s="800"/>
      <c r="BZ38" s="800"/>
      <c r="CA38" s="800"/>
      <c r="CB38" s="800"/>
      <c r="CC38" s="800"/>
      <c r="CD38" s="800"/>
      <c r="CE38" s="800"/>
      <c r="CF38" s="800"/>
      <c r="CG38" s="801"/>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799"/>
      <c r="DW38" s="800"/>
      <c r="DX38" s="800"/>
      <c r="DY38" s="800"/>
      <c r="DZ38" s="805"/>
      <c r="EA38" s="233"/>
    </row>
    <row r="39" spans="1:131" ht="26.25" customHeight="1">
      <c r="A39" s="245">
        <v>12</v>
      </c>
      <c r="B39" s="806"/>
      <c r="C39" s="807"/>
      <c r="D39" s="807"/>
      <c r="E39" s="807"/>
      <c r="F39" s="807"/>
      <c r="G39" s="807"/>
      <c r="H39" s="807"/>
      <c r="I39" s="807"/>
      <c r="J39" s="807"/>
      <c r="K39" s="807"/>
      <c r="L39" s="807"/>
      <c r="M39" s="807"/>
      <c r="N39" s="807"/>
      <c r="O39" s="807"/>
      <c r="P39" s="808"/>
      <c r="Q39" s="809"/>
      <c r="R39" s="810"/>
      <c r="S39" s="810"/>
      <c r="T39" s="810"/>
      <c r="U39" s="810"/>
      <c r="V39" s="810"/>
      <c r="W39" s="810"/>
      <c r="X39" s="810"/>
      <c r="Y39" s="810"/>
      <c r="Z39" s="810"/>
      <c r="AA39" s="810"/>
      <c r="AB39" s="810"/>
      <c r="AC39" s="810"/>
      <c r="AD39" s="810"/>
      <c r="AE39" s="811"/>
      <c r="AF39" s="812"/>
      <c r="AG39" s="813"/>
      <c r="AH39" s="813"/>
      <c r="AI39" s="813"/>
      <c r="AJ39" s="814"/>
      <c r="AK39" s="861"/>
      <c r="AL39" s="857"/>
      <c r="AM39" s="857"/>
      <c r="AN39" s="857"/>
      <c r="AO39" s="857"/>
      <c r="AP39" s="857"/>
      <c r="AQ39" s="857"/>
      <c r="AR39" s="857"/>
      <c r="AS39" s="857"/>
      <c r="AT39" s="857"/>
      <c r="AU39" s="857"/>
      <c r="AV39" s="857"/>
      <c r="AW39" s="857"/>
      <c r="AX39" s="857"/>
      <c r="AY39" s="857"/>
      <c r="AZ39" s="858"/>
      <c r="BA39" s="858"/>
      <c r="BB39" s="858"/>
      <c r="BC39" s="858"/>
      <c r="BD39" s="858"/>
      <c r="BE39" s="859"/>
      <c r="BF39" s="859"/>
      <c r="BG39" s="859"/>
      <c r="BH39" s="859"/>
      <c r="BI39" s="860"/>
      <c r="BJ39" s="235"/>
      <c r="BK39" s="235"/>
      <c r="BL39" s="235"/>
      <c r="BM39" s="235"/>
      <c r="BN39" s="235"/>
      <c r="BO39" s="244"/>
      <c r="BP39" s="244"/>
      <c r="BQ39" s="241">
        <v>33</v>
      </c>
      <c r="BR39" s="242"/>
      <c r="BS39" s="799"/>
      <c r="BT39" s="800"/>
      <c r="BU39" s="800"/>
      <c r="BV39" s="800"/>
      <c r="BW39" s="800"/>
      <c r="BX39" s="800"/>
      <c r="BY39" s="800"/>
      <c r="BZ39" s="800"/>
      <c r="CA39" s="800"/>
      <c r="CB39" s="800"/>
      <c r="CC39" s="800"/>
      <c r="CD39" s="800"/>
      <c r="CE39" s="800"/>
      <c r="CF39" s="800"/>
      <c r="CG39" s="801"/>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799"/>
      <c r="DW39" s="800"/>
      <c r="DX39" s="800"/>
      <c r="DY39" s="800"/>
      <c r="DZ39" s="805"/>
      <c r="EA39" s="233"/>
    </row>
    <row r="40" spans="1:131" ht="26.25" customHeight="1">
      <c r="A40" s="241">
        <v>13</v>
      </c>
      <c r="B40" s="806"/>
      <c r="C40" s="807"/>
      <c r="D40" s="807"/>
      <c r="E40" s="807"/>
      <c r="F40" s="807"/>
      <c r="G40" s="807"/>
      <c r="H40" s="807"/>
      <c r="I40" s="807"/>
      <c r="J40" s="807"/>
      <c r="K40" s="807"/>
      <c r="L40" s="807"/>
      <c r="M40" s="807"/>
      <c r="N40" s="807"/>
      <c r="O40" s="807"/>
      <c r="P40" s="808"/>
      <c r="Q40" s="809"/>
      <c r="R40" s="810"/>
      <c r="S40" s="810"/>
      <c r="T40" s="810"/>
      <c r="U40" s="810"/>
      <c r="V40" s="810"/>
      <c r="W40" s="810"/>
      <c r="X40" s="810"/>
      <c r="Y40" s="810"/>
      <c r="Z40" s="810"/>
      <c r="AA40" s="810"/>
      <c r="AB40" s="810"/>
      <c r="AC40" s="810"/>
      <c r="AD40" s="810"/>
      <c r="AE40" s="811"/>
      <c r="AF40" s="812"/>
      <c r="AG40" s="813"/>
      <c r="AH40" s="813"/>
      <c r="AI40" s="813"/>
      <c r="AJ40" s="814"/>
      <c r="AK40" s="861"/>
      <c r="AL40" s="857"/>
      <c r="AM40" s="857"/>
      <c r="AN40" s="857"/>
      <c r="AO40" s="857"/>
      <c r="AP40" s="857"/>
      <c r="AQ40" s="857"/>
      <c r="AR40" s="857"/>
      <c r="AS40" s="857"/>
      <c r="AT40" s="857"/>
      <c r="AU40" s="857"/>
      <c r="AV40" s="857"/>
      <c r="AW40" s="857"/>
      <c r="AX40" s="857"/>
      <c r="AY40" s="857"/>
      <c r="AZ40" s="858"/>
      <c r="BA40" s="858"/>
      <c r="BB40" s="858"/>
      <c r="BC40" s="858"/>
      <c r="BD40" s="858"/>
      <c r="BE40" s="859"/>
      <c r="BF40" s="859"/>
      <c r="BG40" s="859"/>
      <c r="BH40" s="859"/>
      <c r="BI40" s="860"/>
      <c r="BJ40" s="235"/>
      <c r="BK40" s="235"/>
      <c r="BL40" s="235"/>
      <c r="BM40" s="235"/>
      <c r="BN40" s="235"/>
      <c r="BO40" s="244"/>
      <c r="BP40" s="244"/>
      <c r="BQ40" s="241">
        <v>34</v>
      </c>
      <c r="BR40" s="242"/>
      <c r="BS40" s="799"/>
      <c r="BT40" s="800"/>
      <c r="BU40" s="800"/>
      <c r="BV40" s="800"/>
      <c r="BW40" s="800"/>
      <c r="BX40" s="800"/>
      <c r="BY40" s="800"/>
      <c r="BZ40" s="800"/>
      <c r="CA40" s="800"/>
      <c r="CB40" s="800"/>
      <c r="CC40" s="800"/>
      <c r="CD40" s="800"/>
      <c r="CE40" s="800"/>
      <c r="CF40" s="800"/>
      <c r="CG40" s="801"/>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799"/>
      <c r="DW40" s="800"/>
      <c r="DX40" s="800"/>
      <c r="DY40" s="800"/>
      <c r="DZ40" s="805"/>
      <c r="EA40" s="233"/>
    </row>
    <row r="41" spans="1:131" ht="26.25" customHeight="1">
      <c r="A41" s="241">
        <v>14</v>
      </c>
      <c r="B41" s="806"/>
      <c r="C41" s="807"/>
      <c r="D41" s="807"/>
      <c r="E41" s="807"/>
      <c r="F41" s="807"/>
      <c r="G41" s="807"/>
      <c r="H41" s="807"/>
      <c r="I41" s="807"/>
      <c r="J41" s="807"/>
      <c r="K41" s="807"/>
      <c r="L41" s="807"/>
      <c r="M41" s="807"/>
      <c r="N41" s="807"/>
      <c r="O41" s="807"/>
      <c r="P41" s="808"/>
      <c r="Q41" s="809"/>
      <c r="R41" s="810"/>
      <c r="S41" s="810"/>
      <c r="T41" s="810"/>
      <c r="U41" s="810"/>
      <c r="V41" s="810"/>
      <c r="W41" s="810"/>
      <c r="X41" s="810"/>
      <c r="Y41" s="810"/>
      <c r="Z41" s="810"/>
      <c r="AA41" s="810"/>
      <c r="AB41" s="810"/>
      <c r="AC41" s="810"/>
      <c r="AD41" s="810"/>
      <c r="AE41" s="811"/>
      <c r="AF41" s="812"/>
      <c r="AG41" s="813"/>
      <c r="AH41" s="813"/>
      <c r="AI41" s="813"/>
      <c r="AJ41" s="814"/>
      <c r="AK41" s="861"/>
      <c r="AL41" s="857"/>
      <c r="AM41" s="857"/>
      <c r="AN41" s="857"/>
      <c r="AO41" s="857"/>
      <c r="AP41" s="857"/>
      <c r="AQ41" s="857"/>
      <c r="AR41" s="857"/>
      <c r="AS41" s="857"/>
      <c r="AT41" s="857"/>
      <c r="AU41" s="857"/>
      <c r="AV41" s="857"/>
      <c r="AW41" s="857"/>
      <c r="AX41" s="857"/>
      <c r="AY41" s="857"/>
      <c r="AZ41" s="858"/>
      <c r="BA41" s="858"/>
      <c r="BB41" s="858"/>
      <c r="BC41" s="858"/>
      <c r="BD41" s="858"/>
      <c r="BE41" s="859"/>
      <c r="BF41" s="859"/>
      <c r="BG41" s="859"/>
      <c r="BH41" s="859"/>
      <c r="BI41" s="860"/>
      <c r="BJ41" s="235"/>
      <c r="BK41" s="235"/>
      <c r="BL41" s="235"/>
      <c r="BM41" s="235"/>
      <c r="BN41" s="235"/>
      <c r="BO41" s="244"/>
      <c r="BP41" s="244"/>
      <c r="BQ41" s="241">
        <v>35</v>
      </c>
      <c r="BR41" s="242"/>
      <c r="BS41" s="799"/>
      <c r="BT41" s="800"/>
      <c r="BU41" s="800"/>
      <c r="BV41" s="800"/>
      <c r="BW41" s="800"/>
      <c r="BX41" s="800"/>
      <c r="BY41" s="800"/>
      <c r="BZ41" s="800"/>
      <c r="CA41" s="800"/>
      <c r="CB41" s="800"/>
      <c r="CC41" s="800"/>
      <c r="CD41" s="800"/>
      <c r="CE41" s="800"/>
      <c r="CF41" s="800"/>
      <c r="CG41" s="801"/>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799"/>
      <c r="DW41" s="800"/>
      <c r="DX41" s="800"/>
      <c r="DY41" s="800"/>
      <c r="DZ41" s="805"/>
      <c r="EA41" s="233"/>
    </row>
    <row r="42" spans="1:131" ht="26.25" customHeight="1">
      <c r="A42" s="241">
        <v>15</v>
      </c>
      <c r="B42" s="806"/>
      <c r="C42" s="807"/>
      <c r="D42" s="807"/>
      <c r="E42" s="807"/>
      <c r="F42" s="807"/>
      <c r="G42" s="807"/>
      <c r="H42" s="807"/>
      <c r="I42" s="807"/>
      <c r="J42" s="807"/>
      <c r="K42" s="807"/>
      <c r="L42" s="807"/>
      <c r="M42" s="807"/>
      <c r="N42" s="807"/>
      <c r="O42" s="807"/>
      <c r="P42" s="808"/>
      <c r="Q42" s="809"/>
      <c r="R42" s="810"/>
      <c r="S42" s="810"/>
      <c r="T42" s="810"/>
      <c r="U42" s="810"/>
      <c r="V42" s="810"/>
      <c r="W42" s="810"/>
      <c r="X42" s="810"/>
      <c r="Y42" s="810"/>
      <c r="Z42" s="810"/>
      <c r="AA42" s="810"/>
      <c r="AB42" s="810"/>
      <c r="AC42" s="810"/>
      <c r="AD42" s="810"/>
      <c r="AE42" s="811"/>
      <c r="AF42" s="812"/>
      <c r="AG42" s="813"/>
      <c r="AH42" s="813"/>
      <c r="AI42" s="813"/>
      <c r="AJ42" s="814"/>
      <c r="AK42" s="861"/>
      <c r="AL42" s="857"/>
      <c r="AM42" s="857"/>
      <c r="AN42" s="857"/>
      <c r="AO42" s="857"/>
      <c r="AP42" s="857"/>
      <c r="AQ42" s="857"/>
      <c r="AR42" s="857"/>
      <c r="AS42" s="857"/>
      <c r="AT42" s="857"/>
      <c r="AU42" s="857"/>
      <c r="AV42" s="857"/>
      <c r="AW42" s="857"/>
      <c r="AX42" s="857"/>
      <c r="AY42" s="857"/>
      <c r="AZ42" s="858"/>
      <c r="BA42" s="858"/>
      <c r="BB42" s="858"/>
      <c r="BC42" s="858"/>
      <c r="BD42" s="858"/>
      <c r="BE42" s="859"/>
      <c r="BF42" s="859"/>
      <c r="BG42" s="859"/>
      <c r="BH42" s="859"/>
      <c r="BI42" s="860"/>
      <c r="BJ42" s="235"/>
      <c r="BK42" s="235"/>
      <c r="BL42" s="235"/>
      <c r="BM42" s="235"/>
      <c r="BN42" s="235"/>
      <c r="BO42" s="244"/>
      <c r="BP42" s="244"/>
      <c r="BQ42" s="241">
        <v>36</v>
      </c>
      <c r="BR42" s="242"/>
      <c r="BS42" s="799"/>
      <c r="BT42" s="800"/>
      <c r="BU42" s="800"/>
      <c r="BV42" s="800"/>
      <c r="BW42" s="800"/>
      <c r="BX42" s="800"/>
      <c r="BY42" s="800"/>
      <c r="BZ42" s="800"/>
      <c r="CA42" s="800"/>
      <c r="CB42" s="800"/>
      <c r="CC42" s="800"/>
      <c r="CD42" s="800"/>
      <c r="CE42" s="800"/>
      <c r="CF42" s="800"/>
      <c r="CG42" s="801"/>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799"/>
      <c r="DW42" s="800"/>
      <c r="DX42" s="800"/>
      <c r="DY42" s="800"/>
      <c r="DZ42" s="805"/>
      <c r="EA42" s="233"/>
    </row>
    <row r="43" spans="1:131" ht="26.25" customHeight="1">
      <c r="A43" s="241">
        <v>16</v>
      </c>
      <c r="B43" s="806"/>
      <c r="C43" s="807"/>
      <c r="D43" s="807"/>
      <c r="E43" s="807"/>
      <c r="F43" s="807"/>
      <c r="G43" s="807"/>
      <c r="H43" s="807"/>
      <c r="I43" s="807"/>
      <c r="J43" s="807"/>
      <c r="K43" s="807"/>
      <c r="L43" s="807"/>
      <c r="M43" s="807"/>
      <c r="N43" s="807"/>
      <c r="O43" s="807"/>
      <c r="P43" s="808"/>
      <c r="Q43" s="809"/>
      <c r="R43" s="810"/>
      <c r="S43" s="810"/>
      <c r="T43" s="810"/>
      <c r="U43" s="810"/>
      <c r="V43" s="810"/>
      <c r="W43" s="810"/>
      <c r="X43" s="810"/>
      <c r="Y43" s="810"/>
      <c r="Z43" s="810"/>
      <c r="AA43" s="810"/>
      <c r="AB43" s="810"/>
      <c r="AC43" s="810"/>
      <c r="AD43" s="810"/>
      <c r="AE43" s="811"/>
      <c r="AF43" s="812"/>
      <c r="AG43" s="813"/>
      <c r="AH43" s="813"/>
      <c r="AI43" s="813"/>
      <c r="AJ43" s="814"/>
      <c r="AK43" s="861"/>
      <c r="AL43" s="857"/>
      <c r="AM43" s="857"/>
      <c r="AN43" s="857"/>
      <c r="AO43" s="857"/>
      <c r="AP43" s="857"/>
      <c r="AQ43" s="857"/>
      <c r="AR43" s="857"/>
      <c r="AS43" s="857"/>
      <c r="AT43" s="857"/>
      <c r="AU43" s="857"/>
      <c r="AV43" s="857"/>
      <c r="AW43" s="857"/>
      <c r="AX43" s="857"/>
      <c r="AY43" s="857"/>
      <c r="AZ43" s="858"/>
      <c r="BA43" s="858"/>
      <c r="BB43" s="858"/>
      <c r="BC43" s="858"/>
      <c r="BD43" s="858"/>
      <c r="BE43" s="859"/>
      <c r="BF43" s="859"/>
      <c r="BG43" s="859"/>
      <c r="BH43" s="859"/>
      <c r="BI43" s="860"/>
      <c r="BJ43" s="235"/>
      <c r="BK43" s="235"/>
      <c r="BL43" s="235"/>
      <c r="BM43" s="235"/>
      <c r="BN43" s="235"/>
      <c r="BO43" s="244"/>
      <c r="BP43" s="244"/>
      <c r="BQ43" s="241">
        <v>37</v>
      </c>
      <c r="BR43" s="242"/>
      <c r="BS43" s="799"/>
      <c r="BT43" s="800"/>
      <c r="BU43" s="800"/>
      <c r="BV43" s="800"/>
      <c r="BW43" s="800"/>
      <c r="BX43" s="800"/>
      <c r="BY43" s="800"/>
      <c r="BZ43" s="800"/>
      <c r="CA43" s="800"/>
      <c r="CB43" s="800"/>
      <c r="CC43" s="800"/>
      <c r="CD43" s="800"/>
      <c r="CE43" s="800"/>
      <c r="CF43" s="800"/>
      <c r="CG43" s="801"/>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799"/>
      <c r="DW43" s="800"/>
      <c r="DX43" s="800"/>
      <c r="DY43" s="800"/>
      <c r="DZ43" s="805"/>
      <c r="EA43" s="233"/>
    </row>
    <row r="44" spans="1:131" ht="26.25" customHeight="1">
      <c r="A44" s="241">
        <v>17</v>
      </c>
      <c r="B44" s="806"/>
      <c r="C44" s="807"/>
      <c r="D44" s="807"/>
      <c r="E44" s="807"/>
      <c r="F44" s="807"/>
      <c r="G44" s="807"/>
      <c r="H44" s="807"/>
      <c r="I44" s="807"/>
      <c r="J44" s="807"/>
      <c r="K44" s="807"/>
      <c r="L44" s="807"/>
      <c r="M44" s="807"/>
      <c r="N44" s="807"/>
      <c r="O44" s="807"/>
      <c r="P44" s="808"/>
      <c r="Q44" s="809"/>
      <c r="R44" s="810"/>
      <c r="S44" s="810"/>
      <c r="T44" s="810"/>
      <c r="U44" s="810"/>
      <c r="V44" s="810"/>
      <c r="W44" s="810"/>
      <c r="X44" s="810"/>
      <c r="Y44" s="810"/>
      <c r="Z44" s="810"/>
      <c r="AA44" s="810"/>
      <c r="AB44" s="810"/>
      <c r="AC44" s="810"/>
      <c r="AD44" s="810"/>
      <c r="AE44" s="811"/>
      <c r="AF44" s="812"/>
      <c r="AG44" s="813"/>
      <c r="AH44" s="813"/>
      <c r="AI44" s="813"/>
      <c r="AJ44" s="814"/>
      <c r="AK44" s="861"/>
      <c r="AL44" s="857"/>
      <c r="AM44" s="857"/>
      <c r="AN44" s="857"/>
      <c r="AO44" s="857"/>
      <c r="AP44" s="857"/>
      <c r="AQ44" s="857"/>
      <c r="AR44" s="857"/>
      <c r="AS44" s="857"/>
      <c r="AT44" s="857"/>
      <c r="AU44" s="857"/>
      <c r="AV44" s="857"/>
      <c r="AW44" s="857"/>
      <c r="AX44" s="857"/>
      <c r="AY44" s="857"/>
      <c r="AZ44" s="858"/>
      <c r="BA44" s="858"/>
      <c r="BB44" s="858"/>
      <c r="BC44" s="858"/>
      <c r="BD44" s="858"/>
      <c r="BE44" s="859"/>
      <c r="BF44" s="859"/>
      <c r="BG44" s="859"/>
      <c r="BH44" s="859"/>
      <c r="BI44" s="860"/>
      <c r="BJ44" s="235"/>
      <c r="BK44" s="235"/>
      <c r="BL44" s="235"/>
      <c r="BM44" s="235"/>
      <c r="BN44" s="235"/>
      <c r="BO44" s="244"/>
      <c r="BP44" s="244"/>
      <c r="BQ44" s="241">
        <v>38</v>
      </c>
      <c r="BR44" s="242"/>
      <c r="BS44" s="799"/>
      <c r="BT44" s="800"/>
      <c r="BU44" s="800"/>
      <c r="BV44" s="800"/>
      <c r="BW44" s="800"/>
      <c r="BX44" s="800"/>
      <c r="BY44" s="800"/>
      <c r="BZ44" s="800"/>
      <c r="CA44" s="800"/>
      <c r="CB44" s="800"/>
      <c r="CC44" s="800"/>
      <c r="CD44" s="800"/>
      <c r="CE44" s="800"/>
      <c r="CF44" s="800"/>
      <c r="CG44" s="801"/>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799"/>
      <c r="DW44" s="800"/>
      <c r="DX44" s="800"/>
      <c r="DY44" s="800"/>
      <c r="DZ44" s="805"/>
      <c r="EA44" s="233"/>
    </row>
    <row r="45" spans="1:131" ht="26.25" customHeight="1">
      <c r="A45" s="241">
        <v>18</v>
      </c>
      <c r="B45" s="806"/>
      <c r="C45" s="807"/>
      <c r="D45" s="807"/>
      <c r="E45" s="807"/>
      <c r="F45" s="807"/>
      <c r="G45" s="807"/>
      <c r="H45" s="807"/>
      <c r="I45" s="807"/>
      <c r="J45" s="807"/>
      <c r="K45" s="807"/>
      <c r="L45" s="807"/>
      <c r="M45" s="807"/>
      <c r="N45" s="807"/>
      <c r="O45" s="807"/>
      <c r="P45" s="808"/>
      <c r="Q45" s="809"/>
      <c r="R45" s="810"/>
      <c r="S45" s="810"/>
      <c r="T45" s="810"/>
      <c r="U45" s="810"/>
      <c r="V45" s="810"/>
      <c r="W45" s="810"/>
      <c r="X45" s="810"/>
      <c r="Y45" s="810"/>
      <c r="Z45" s="810"/>
      <c r="AA45" s="810"/>
      <c r="AB45" s="810"/>
      <c r="AC45" s="810"/>
      <c r="AD45" s="810"/>
      <c r="AE45" s="811"/>
      <c r="AF45" s="812"/>
      <c r="AG45" s="813"/>
      <c r="AH45" s="813"/>
      <c r="AI45" s="813"/>
      <c r="AJ45" s="814"/>
      <c r="AK45" s="861"/>
      <c r="AL45" s="857"/>
      <c r="AM45" s="857"/>
      <c r="AN45" s="857"/>
      <c r="AO45" s="857"/>
      <c r="AP45" s="857"/>
      <c r="AQ45" s="857"/>
      <c r="AR45" s="857"/>
      <c r="AS45" s="857"/>
      <c r="AT45" s="857"/>
      <c r="AU45" s="857"/>
      <c r="AV45" s="857"/>
      <c r="AW45" s="857"/>
      <c r="AX45" s="857"/>
      <c r="AY45" s="857"/>
      <c r="AZ45" s="858"/>
      <c r="BA45" s="858"/>
      <c r="BB45" s="858"/>
      <c r="BC45" s="858"/>
      <c r="BD45" s="858"/>
      <c r="BE45" s="859"/>
      <c r="BF45" s="859"/>
      <c r="BG45" s="859"/>
      <c r="BH45" s="859"/>
      <c r="BI45" s="860"/>
      <c r="BJ45" s="235"/>
      <c r="BK45" s="235"/>
      <c r="BL45" s="235"/>
      <c r="BM45" s="235"/>
      <c r="BN45" s="235"/>
      <c r="BO45" s="244"/>
      <c r="BP45" s="244"/>
      <c r="BQ45" s="241">
        <v>39</v>
      </c>
      <c r="BR45" s="242"/>
      <c r="BS45" s="799"/>
      <c r="BT45" s="800"/>
      <c r="BU45" s="800"/>
      <c r="BV45" s="800"/>
      <c r="BW45" s="800"/>
      <c r="BX45" s="800"/>
      <c r="BY45" s="800"/>
      <c r="BZ45" s="800"/>
      <c r="CA45" s="800"/>
      <c r="CB45" s="800"/>
      <c r="CC45" s="800"/>
      <c r="CD45" s="800"/>
      <c r="CE45" s="800"/>
      <c r="CF45" s="800"/>
      <c r="CG45" s="801"/>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799"/>
      <c r="DW45" s="800"/>
      <c r="DX45" s="800"/>
      <c r="DY45" s="800"/>
      <c r="DZ45" s="805"/>
      <c r="EA45" s="233"/>
    </row>
    <row r="46" spans="1:131" ht="26.25" customHeight="1">
      <c r="A46" s="241">
        <v>19</v>
      </c>
      <c r="B46" s="806"/>
      <c r="C46" s="807"/>
      <c r="D46" s="807"/>
      <c r="E46" s="807"/>
      <c r="F46" s="807"/>
      <c r="G46" s="807"/>
      <c r="H46" s="807"/>
      <c r="I46" s="807"/>
      <c r="J46" s="807"/>
      <c r="K46" s="807"/>
      <c r="L46" s="807"/>
      <c r="M46" s="807"/>
      <c r="N46" s="807"/>
      <c r="O46" s="807"/>
      <c r="P46" s="808"/>
      <c r="Q46" s="809"/>
      <c r="R46" s="810"/>
      <c r="S46" s="810"/>
      <c r="T46" s="810"/>
      <c r="U46" s="810"/>
      <c r="V46" s="810"/>
      <c r="W46" s="810"/>
      <c r="X46" s="810"/>
      <c r="Y46" s="810"/>
      <c r="Z46" s="810"/>
      <c r="AA46" s="810"/>
      <c r="AB46" s="810"/>
      <c r="AC46" s="810"/>
      <c r="AD46" s="810"/>
      <c r="AE46" s="811"/>
      <c r="AF46" s="812"/>
      <c r="AG46" s="813"/>
      <c r="AH46" s="813"/>
      <c r="AI46" s="813"/>
      <c r="AJ46" s="814"/>
      <c r="AK46" s="861"/>
      <c r="AL46" s="857"/>
      <c r="AM46" s="857"/>
      <c r="AN46" s="857"/>
      <c r="AO46" s="857"/>
      <c r="AP46" s="857"/>
      <c r="AQ46" s="857"/>
      <c r="AR46" s="857"/>
      <c r="AS46" s="857"/>
      <c r="AT46" s="857"/>
      <c r="AU46" s="857"/>
      <c r="AV46" s="857"/>
      <c r="AW46" s="857"/>
      <c r="AX46" s="857"/>
      <c r="AY46" s="857"/>
      <c r="AZ46" s="858"/>
      <c r="BA46" s="858"/>
      <c r="BB46" s="858"/>
      <c r="BC46" s="858"/>
      <c r="BD46" s="858"/>
      <c r="BE46" s="859"/>
      <c r="BF46" s="859"/>
      <c r="BG46" s="859"/>
      <c r="BH46" s="859"/>
      <c r="BI46" s="860"/>
      <c r="BJ46" s="235"/>
      <c r="BK46" s="235"/>
      <c r="BL46" s="235"/>
      <c r="BM46" s="235"/>
      <c r="BN46" s="235"/>
      <c r="BO46" s="244"/>
      <c r="BP46" s="244"/>
      <c r="BQ46" s="241">
        <v>40</v>
      </c>
      <c r="BR46" s="242"/>
      <c r="BS46" s="799"/>
      <c r="BT46" s="800"/>
      <c r="BU46" s="800"/>
      <c r="BV46" s="800"/>
      <c r="BW46" s="800"/>
      <c r="BX46" s="800"/>
      <c r="BY46" s="800"/>
      <c r="BZ46" s="800"/>
      <c r="CA46" s="800"/>
      <c r="CB46" s="800"/>
      <c r="CC46" s="800"/>
      <c r="CD46" s="800"/>
      <c r="CE46" s="800"/>
      <c r="CF46" s="800"/>
      <c r="CG46" s="801"/>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799"/>
      <c r="DW46" s="800"/>
      <c r="DX46" s="800"/>
      <c r="DY46" s="800"/>
      <c r="DZ46" s="805"/>
      <c r="EA46" s="233"/>
    </row>
    <row r="47" spans="1:131" ht="26.25" customHeight="1">
      <c r="A47" s="241">
        <v>20</v>
      </c>
      <c r="B47" s="806"/>
      <c r="C47" s="807"/>
      <c r="D47" s="807"/>
      <c r="E47" s="807"/>
      <c r="F47" s="807"/>
      <c r="G47" s="807"/>
      <c r="H47" s="807"/>
      <c r="I47" s="807"/>
      <c r="J47" s="807"/>
      <c r="K47" s="807"/>
      <c r="L47" s="807"/>
      <c r="M47" s="807"/>
      <c r="N47" s="807"/>
      <c r="O47" s="807"/>
      <c r="P47" s="808"/>
      <c r="Q47" s="809"/>
      <c r="R47" s="810"/>
      <c r="S47" s="810"/>
      <c r="T47" s="810"/>
      <c r="U47" s="810"/>
      <c r="V47" s="810"/>
      <c r="W47" s="810"/>
      <c r="X47" s="810"/>
      <c r="Y47" s="810"/>
      <c r="Z47" s="810"/>
      <c r="AA47" s="810"/>
      <c r="AB47" s="810"/>
      <c r="AC47" s="810"/>
      <c r="AD47" s="810"/>
      <c r="AE47" s="811"/>
      <c r="AF47" s="812"/>
      <c r="AG47" s="813"/>
      <c r="AH47" s="813"/>
      <c r="AI47" s="813"/>
      <c r="AJ47" s="814"/>
      <c r="AK47" s="861"/>
      <c r="AL47" s="857"/>
      <c r="AM47" s="857"/>
      <c r="AN47" s="857"/>
      <c r="AO47" s="857"/>
      <c r="AP47" s="857"/>
      <c r="AQ47" s="857"/>
      <c r="AR47" s="857"/>
      <c r="AS47" s="857"/>
      <c r="AT47" s="857"/>
      <c r="AU47" s="857"/>
      <c r="AV47" s="857"/>
      <c r="AW47" s="857"/>
      <c r="AX47" s="857"/>
      <c r="AY47" s="857"/>
      <c r="AZ47" s="858"/>
      <c r="BA47" s="858"/>
      <c r="BB47" s="858"/>
      <c r="BC47" s="858"/>
      <c r="BD47" s="858"/>
      <c r="BE47" s="859"/>
      <c r="BF47" s="859"/>
      <c r="BG47" s="859"/>
      <c r="BH47" s="859"/>
      <c r="BI47" s="860"/>
      <c r="BJ47" s="235"/>
      <c r="BK47" s="235"/>
      <c r="BL47" s="235"/>
      <c r="BM47" s="235"/>
      <c r="BN47" s="235"/>
      <c r="BO47" s="244"/>
      <c r="BP47" s="244"/>
      <c r="BQ47" s="241">
        <v>41</v>
      </c>
      <c r="BR47" s="242"/>
      <c r="BS47" s="799"/>
      <c r="BT47" s="800"/>
      <c r="BU47" s="800"/>
      <c r="BV47" s="800"/>
      <c r="BW47" s="800"/>
      <c r="BX47" s="800"/>
      <c r="BY47" s="800"/>
      <c r="BZ47" s="800"/>
      <c r="CA47" s="800"/>
      <c r="CB47" s="800"/>
      <c r="CC47" s="800"/>
      <c r="CD47" s="800"/>
      <c r="CE47" s="800"/>
      <c r="CF47" s="800"/>
      <c r="CG47" s="801"/>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799"/>
      <c r="DW47" s="800"/>
      <c r="DX47" s="800"/>
      <c r="DY47" s="800"/>
      <c r="DZ47" s="805"/>
      <c r="EA47" s="233"/>
    </row>
    <row r="48" spans="1:131" ht="26.25" customHeight="1">
      <c r="A48" s="241">
        <v>21</v>
      </c>
      <c r="B48" s="806"/>
      <c r="C48" s="807"/>
      <c r="D48" s="807"/>
      <c r="E48" s="807"/>
      <c r="F48" s="807"/>
      <c r="G48" s="807"/>
      <c r="H48" s="807"/>
      <c r="I48" s="807"/>
      <c r="J48" s="807"/>
      <c r="K48" s="807"/>
      <c r="L48" s="807"/>
      <c r="M48" s="807"/>
      <c r="N48" s="807"/>
      <c r="O48" s="807"/>
      <c r="P48" s="808"/>
      <c r="Q48" s="809"/>
      <c r="R48" s="810"/>
      <c r="S48" s="810"/>
      <c r="T48" s="810"/>
      <c r="U48" s="810"/>
      <c r="V48" s="810"/>
      <c r="W48" s="810"/>
      <c r="X48" s="810"/>
      <c r="Y48" s="810"/>
      <c r="Z48" s="810"/>
      <c r="AA48" s="810"/>
      <c r="AB48" s="810"/>
      <c r="AC48" s="810"/>
      <c r="AD48" s="810"/>
      <c r="AE48" s="811"/>
      <c r="AF48" s="812"/>
      <c r="AG48" s="813"/>
      <c r="AH48" s="813"/>
      <c r="AI48" s="813"/>
      <c r="AJ48" s="814"/>
      <c r="AK48" s="861"/>
      <c r="AL48" s="857"/>
      <c r="AM48" s="857"/>
      <c r="AN48" s="857"/>
      <c r="AO48" s="857"/>
      <c r="AP48" s="857"/>
      <c r="AQ48" s="857"/>
      <c r="AR48" s="857"/>
      <c r="AS48" s="857"/>
      <c r="AT48" s="857"/>
      <c r="AU48" s="857"/>
      <c r="AV48" s="857"/>
      <c r="AW48" s="857"/>
      <c r="AX48" s="857"/>
      <c r="AY48" s="857"/>
      <c r="AZ48" s="858"/>
      <c r="BA48" s="858"/>
      <c r="BB48" s="858"/>
      <c r="BC48" s="858"/>
      <c r="BD48" s="858"/>
      <c r="BE48" s="859"/>
      <c r="BF48" s="859"/>
      <c r="BG48" s="859"/>
      <c r="BH48" s="859"/>
      <c r="BI48" s="860"/>
      <c r="BJ48" s="235"/>
      <c r="BK48" s="235"/>
      <c r="BL48" s="235"/>
      <c r="BM48" s="235"/>
      <c r="BN48" s="235"/>
      <c r="BO48" s="244"/>
      <c r="BP48" s="244"/>
      <c r="BQ48" s="241">
        <v>42</v>
      </c>
      <c r="BR48" s="242"/>
      <c r="BS48" s="799"/>
      <c r="BT48" s="800"/>
      <c r="BU48" s="800"/>
      <c r="BV48" s="800"/>
      <c r="BW48" s="800"/>
      <c r="BX48" s="800"/>
      <c r="BY48" s="800"/>
      <c r="BZ48" s="800"/>
      <c r="CA48" s="800"/>
      <c r="CB48" s="800"/>
      <c r="CC48" s="800"/>
      <c r="CD48" s="800"/>
      <c r="CE48" s="800"/>
      <c r="CF48" s="800"/>
      <c r="CG48" s="801"/>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799"/>
      <c r="DW48" s="800"/>
      <c r="DX48" s="800"/>
      <c r="DY48" s="800"/>
      <c r="DZ48" s="805"/>
      <c r="EA48" s="233"/>
    </row>
    <row r="49" spans="1:131" ht="26.25" customHeight="1">
      <c r="A49" s="241">
        <v>22</v>
      </c>
      <c r="B49" s="806"/>
      <c r="C49" s="807"/>
      <c r="D49" s="807"/>
      <c r="E49" s="807"/>
      <c r="F49" s="807"/>
      <c r="G49" s="807"/>
      <c r="H49" s="807"/>
      <c r="I49" s="807"/>
      <c r="J49" s="807"/>
      <c r="K49" s="807"/>
      <c r="L49" s="807"/>
      <c r="M49" s="807"/>
      <c r="N49" s="807"/>
      <c r="O49" s="807"/>
      <c r="P49" s="808"/>
      <c r="Q49" s="809"/>
      <c r="R49" s="810"/>
      <c r="S49" s="810"/>
      <c r="T49" s="810"/>
      <c r="U49" s="810"/>
      <c r="V49" s="810"/>
      <c r="W49" s="810"/>
      <c r="X49" s="810"/>
      <c r="Y49" s="810"/>
      <c r="Z49" s="810"/>
      <c r="AA49" s="810"/>
      <c r="AB49" s="810"/>
      <c r="AC49" s="810"/>
      <c r="AD49" s="810"/>
      <c r="AE49" s="811"/>
      <c r="AF49" s="812"/>
      <c r="AG49" s="813"/>
      <c r="AH49" s="813"/>
      <c r="AI49" s="813"/>
      <c r="AJ49" s="814"/>
      <c r="AK49" s="861"/>
      <c r="AL49" s="857"/>
      <c r="AM49" s="857"/>
      <c r="AN49" s="857"/>
      <c r="AO49" s="857"/>
      <c r="AP49" s="857"/>
      <c r="AQ49" s="857"/>
      <c r="AR49" s="857"/>
      <c r="AS49" s="857"/>
      <c r="AT49" s="857"/>
      <c r="AU49" s="857"/>
      <c r="AV49" s="857"/>
      <c r="AW49" s="857"/>
      <c r="AX49" s="857"/>
      <c r="AY49" s="857"/>
      <c r="AZ49" s="858"/>
      <c r="BA49" s="858"/>
      <c r="BB49" s="858"/>
      <c r="BC49" s="858"/>
      <c r="BD49" s="858"/>
      <c r="BE49" s="859"/>
      <c r="BF49" s="859"/>
      <c r="BG49" s="859"/>
      <c r="BH49" s="859"/>
      <c r="BI49" s="860"/>
      <c r="BJ49" s="235"/>
      <c r="BK49" s="235"/>
      <c r="BL49" s="235"/>
      <c r="BM49" s="235"/>
      <c r="BN49" s="235"/>
      <c r="BO49" s="244"/>
      <c r="BP49" s="244"/>
      <c r="BQ49" s="241">
        <v>43</v>
      </c>
      <c r="BR49" s="242"/>
      <c r="BS49" s="799"/>
      <c r="BT49" s="800"/>
      <c r="BU49" s="800"/>
      <c r="BV49" s="800"/>
      <c r="BW49" s="800"/>
      <c r="BX49" s="800"/>
      <c r="BY49" s="800"/>
      <c r="BZ49" s="800"/>
      <c r="CA49" s="800"/>
      <c r="CB49" s="800"/>
      <c r="CC49" s="800"/>
      <c r="CD49" s="800"/>
      <c r="CE49" s="800"/>
      <c r="CF49" s="800"/>
      <c r="CG49" s="801"/>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799"/>
      <c r="DW49" s="800"/>
      <c r="DX49" s="800"/>
      <c r="DY49" s="800"/>
      <c r="DZ49" s="805"/>
      <c r="EA49" s="233"/>
    </row>
    <row r="50" spans="1:131" ht="26.25" customHeight="1">
      <c r="A50" s="241">
        <v>23</v>
      </c>
      <c r="B50" s="806"/>
      <c r="C50" s="807"/>
      <c r="D50" s="807"/>
      <c r="E50" s="807"/>
      <c r="F50" s="807"/>
      <c r="G50" s="807"/>
      <c r="H50" s="807"/>
      <c r="I50" s="807"/>
      <c r="J50" s="807"/>
      <c r="K50" s="807"/>
      <c r="L50" s="807"/>
      <c r="M50" s="807"/>
      <c r="N50" s="807"/>
      <c r="O50" s="807"/>
      <c r="P50" s="808"/>
      <c r="Q50" s="862"/>
      <c r="R50" s="863"/>
      <c r="S50" s="863"/>
      <c r="T50" s="863"/>
      <c r="U50" s="863"/>
      <c r="V50" s="863"/>
      <c r="W50" s="863"/>
      <c r="X50" s="863"/>
      <c r="Y50" s="863"/>
      <c r="Z50" s="863"/>
      <c r="AA50" s="863"/>
      <c r="AB50" s="863"/>
      <c r="AC50" s="863"/>
      <c r="AD50" s="863"/>
      <c r="AE50" s="864"/>
      <c r="AF50" s="812"/>
      <c r="AG50" s="813"/>
      <c r="AH50" s="813"/>
      <c r="AI50" s="813"/>
      <c r="AJ50" s="814"/>
      <c r="AK50" s="866"/>
      <c r="AL50" s="863"/>
      <c r="AM50" s="863"/>
      <c r="AN50" s="863"/>
      <c r="AO50" s="863"/>
      <c r="AP50" s="863"/>
      <c r="AQ50" s="863"/>
      <c r="AR50" s="863"/>
      <c r="AS50" s="863"/>
      <c r="AT50" s="863"/>
      <c r="AU50" s="863"/>
      <c r="AV50" s="863"/>
      <c r="AW50" s="863"/>
      <c r="AX50" s="863"/>
      <c r="AY50" s="863"/>
      <c r="AZ50" s="865"/>
      <c r="BA50" s="865"/>
      <c r="BB50" s="865"/>
      <c r="BC50" s="865"/>
      <c r="BD50" s="865"/>
      <c r="BE50" s="859"/>
      <c r="BF50" s="859"/>
      <c r="BG50" s="859"/>
      <c r="BH50" s="859"/>
      <c r="BI50" s="860"/>
      <c r="BJ50" s="235"/>
      <c r="BK50" s="235"/>
      <c r="BL50" s="235"/>
      <c r="BM50" s="235"/>
      <c r="BN50" s="235"/>
      <c r="BO50" s="244"/>
      <c r="BP50" s="244"/>
      <c r="BQ50" s="241">
        <v>44</v>
      </c>
      <c r="BR50" s="242"/>
      <c r="BS50" s="799"/>
      <c r="BT50" s="800"/>
      <c r="BU50" s="800"/>
      <c r="BV50" s="800"/>
      <c r="BW50" s="800"/>
      <c r="BX50" s="800"/>
      <c r="BY50" s="800"/>
      <c r="BZ50" s="800"/>
      <c r="CA50" s="800"/>
      <c r="CB50" s="800"/>
      <c r="CC50" s="800"/>
      <c r="CD50" s="800"/>
      <c r="CE50" s="800"/>
      <c r="CF50" s="800"/>
      <c r="CG50" s="801"/>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799"/>
      <c r="DW50" s="800"/>
      <c r="DX50" s="800"/>
      <c r="DY50" s="800"/>
      <c r="DZ50" s="805"/>
      <c r="EA50" s="233"/>
    </row>
    <row r="51" spans="1:131" ht="26.25" customHeight="1">
      <c r="A51" s="241">
        <v>24</v>
      </c>
      <c r="B51" s="806"/>
      <c r="C51" s="807"/>
      <c r="D51" s="807"/>
      <c r="E51" s="807"/>
      <c r="F51" s="807"/>
      <c r="G51" s="807"/>
      <c r="H51" s="807"/>
      <c r="I51" s="807"/>
      <c r="J51" s="807"/>
      <c r="K51" s="807"/>
      <c r="L51" s="807"/>
      <c r="M51" s="807"/>
      <c r="N51" s="807"/>
      <c r="O51" s="807"/>
      <c r="P51" s="808"/>
      <c r="Q51" s="862"/>
      <c r="R51" s="863"/>
      <c r="S51" s="863"/>
      <c r="T51" s="863"/>
      <c r="U51" s="863"/>
      <c r="V51" s="863"/>
      <c r="W51" s="863"/>
      <c r="X51" s="863"/>
      <c r="Y51" s="863"/>
      <c r="Z51" s="863"/>
      <c r="AA51" s="863"/>
      <c r="AB51" s="863"/>
      <c r="AC51" s="863"/>
      <c r="AD51" s="863"/>
      <c r="AE51" s="864"/>
      <c r="AF51" s="812"/>
      <c r="AG51" s="813"/>
      <c r="AH51" s="813"/>
      <c r="AI51" s="813"/>
      <c r="AJ51" s="814"/>
      <c r="AK51" s="866"/>
      <c r="AL51" s="863"/>
      <c r="AM51" s="863"/>
      <c r="AN51" s="863"/>
      <c r="AO51" s="863"/>
      <c r="AP51" s="863"/>
      <c r="AQ51" s="863"/>
      <c r="AR51" s="863"/>
      <c r="AS51" s="863"/>
      <c r="AT51" s="863"/>
      <c r="AU51" s="863"/>
      <c r="AV51" s="863"/>
      <c r="AW51" s="863"/>
      <c r="AX51" s="863"/>
      <c r="AY51" s="863"/>
      <c r="AZ51" s="865"/>
      <c r="BA51" s="865"/>
      <c r="BB51" s="865"/>
      <c r="BC51" s="865"/>
      <c r="BD51" s="865"/>
      <c r="BE51" s="859"/>
      <c r="BF51" s="859"/>
      <c r="BG51" s="859"/>
      <c r="BH51" s="859"/>
      <c r="BI51" s="860"/>
      <c r="BJ51" s="235"/>
      <c r="BK51" s="235"/>
      <c r="BL51" s="235"/>
      <c r="BM51" s="235"/>
      <c r="BN51" s="235"/>
      <c r="BO51" s="244"/>
      <c r="BP51" s="244"/>
      <c r="BQ51" s="241">
        <v>45</v>
      </c>
      <c r="BR51" s="242"/>
      <c r="BS51" s="799"/>
      <c r="BT51" s="800"/>
      <c r="BU51" s="800"/>
      <c r="BV51" s="800"/>
      <c r="BW51" s="800"/>
      <c r="BX51" s="800"/>
      <c r="BY51" s="800"/>
      <c r="BZ51" s="800"/>
      <c r="CA51" s="800"/>
      <c r="CB51" s="800"/>
      <c r="CC51" s="800"/>
      <c r="CD51" s="800"/>
      <c r="CE51" s="800"/>
      <c r="CF51" s="800"/>
      <c r="CG51" s="801"/>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799"/>
      <c r="DW51" s="800"/>
      <c r="DX51" s="800"/>
      <c r="DY51" s="800"/>
      <c r="DZ51" s="805"/>
      <c r="EA51" s="233"/>
    </row>
    <row r="52" spans="1:131" ht="26.25" customHeight="1">
      <c r="A52" s="241">
        <v>25</v>
      </c>
      <c r="B52" s="806"/>
      <c r="C52" s="807"/>
      <c r="D52" s="807"/>
      <c r="E52" s="807"/>
      <c r="F52" s="807"/>
      <c r="G52" s="807"/>
      <c r="H52" s="807"/>
      <c r="I52" s="807"/>
      <c r="J52" s="807"/>
      <c r="K52" s="807"/>
      <c r="L52" s="807"/>
      <c r="M52" s="807"/>
      <c r="N52" s="807"/>
      <c r="O52" s="807"/>
      <c r="P52" s="808"/>
      <c r="Q52" s="862"/>
      <c r="R52" s="863"/>
      <c r="S52" s="863"/>
      <c r="T52" s="863"/>
      <c r="U52" s="863"/>
      <c r="V52" s="863"/>
      <c r="W52" s="863"/>
      <c r="X52" s="863"/>
      <c r="Y52" s="863"/>
      <c r="Z52" s="863"/>
      <c r="AA52" s="863"/>
      <c r="AB52" s="863"/>
      <c r="AC52" s="863"/>
      <c r="AD52" s="863"/>
      <c r="AE52" s="864"/>
      <c r="AF52" s="812"/>
      <c r="AG52" s="813"/>
      <c r="AH52" s="813"/>
      <c r="AI52" s="813"/>
      <c r="AJ52" s="814"/>
      <c r="AK52" s="866"/>
      <c r="AL52" s="863"/>
      <c r="AM52" s="863"/>
      <c r="AN52" s="863"/>
      <c r="AO52" s="863"/>
      <c r="AP52" s="863"/>
      <c r="AQ52" s="863"/>
      <c r="AR52" s="863"/>
      <c r="AS52" s="863"/>
      <c r="AT52" s="863"/>
      <c r="AU52" s="863"/>
      <c r="AV52" s="863"/>
      <c r="AW52" s="863"/>
      <c r="AX52" s="863"/>
      <c r="AY52" s="863"/>
      <c r="AZ52" s="865"/>
      <c r="BA52" s="865"/>
      <c r="BB52" s="865"/>
      <c r="BC52" s="865"/>
      <c r="BD52" s="865"/>
      <c r="BE52" s="859"/>
      <c r="BF52" s="859"/>
      <c r="BG52" s="859"/>
      <c r="BH52" s="859"/>
      <c r="BI52" s="860"/>
      <c r="BJ52" s="235"/>
      <c r="BK52" s="235"/>
      <c r="BL52" s="235"/>
      <c r="BM52" s="235"/>
      <c r="BN52" s="235"/>
      <c r="BO52" s="244"/>
      <c r="BP52" s="244"/>
      <c r="BQ52" s="241">
        <v>46</v>
      </c>
      <c r="BR52" s="242"/>
      <c r="BS52" s="799"/>
      <c r="BT52" s="800"/>
      <c r="BU52" s="800"/>
      <c r="BV52" s="800"/>
      <c r="BW52" s="800"/>
      <c r="BX52" s="800"/>
      <c r="BY52" s="800"/>
      <c r="BZ52" s="800"/>
      <c r="CA52" s="800"/>
      <c r="CB52" s="800"/>
      <c r="CC52" s="800"/>
      <c r="CD52" s="800"/>
      <c r="CE52" s="800"/>
      <c r="CF52" s="800"/>
      <c r="CG52" s="801"/>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799"/>
      <c r="DW52" s="800"/>
      <c r="DX52" s="800"/>
      <c r="DY52" s="800"/>
      <c r="DZ52" s="805"/>
      <c r="EA52" s="233"/>
    </row>
    <row r="53" spans="1:131" ht="26.25" customHeight="1">
      <c r="A53" s="241">
        <v>26</v>
      </c>
      <c r="B53" s="806"/>
      <c r="C53" s="807"/>
      <c r="D53" s="807"/>
      <c r="E53" s="807"/>
      <c r="F53" s="807"/>
      <c r="G53" s="807"/>
      <c r="H53" s="807"/>
      <c r="I53" s="807"/>
      <c r="J53" s="807"/>
      <c r="K53" s="807"/>
      <c r="L53" s="807"/>
      <c r="M53" s="807"/>
      <c r="N53" s="807"/>
      <c r="O53" s="807"/>
      <c r="P53" s="808"/>
      <c r="Q53" s="862"/>
      <c r="R53" s="863"/>
      <c r="S53" s="863"/>
      <c r="T53" s="863"/>
      <c r="U53" s="863"/>
      <c r="V53" s="863"/>
      <c r="W53" s="863"/>
      <c r="X53" s="863"/>
      <c r="Y53" s="863"/>
      <c r="Z53" s="863"/>
      <c r="AA53" s="863"/>
      <c r="AB53" s="863"/>
      <c r="AC53" s="863"/>
      <c r="AD53" s="863"/>
      <c r="AE53" s="864"/>
      <c r="AF53" s="812"/>
      <c r="AG53" s="813"/>
      <c r="AH53" s="813"/>
      <c r="AI53" s="813"/>
      <c r="AJ53" s="814"/>
      <c r="AK53" s="866"/>
      <c r="AL53" s="863"/>
      <c r="AM53" s="863"/>
      <c r="AN53" s="863"/>
      <c r="AO53" s="863"/>
      <c r="AP53" s="863"/>
      <c r="AQ53" s="863"/>
      <c r="AR53" s="863"/>
      <c r="AS53" s="863"/>
      <c r="AT53" s="863"/>
      <c r="AU53" s="863"/>
      <c r="AV53" s="863"/>
      <c r="AW53" s="863"/>
      <c r="AX53" s="863"/>
      <c r="AY53" s="863"/>
      <c r="AZ53" s="865"/>
      <c r="BA53" s="865"/>
      <c r="BB53" s="865"/>
      <c r="BC53" s="865"/>
      <c r="BD53" s="865"/>
      <c r="BE53" s="859"/>
      <c r="BF53" s="859"/>
      <c r="BG53" s="859"/>
      <c r="BH53" s="859"/>
      <c r="BI53" s="860"/>
      <c r="BJ53" s="235"/>
      <c r="BK53" s="235"/>
      <c r="BL53" s="235"/>
      <c r="BM53" s="235"/>
      <c r="BN53" s="235"/>
      <c r="BO53" s="244"/>
      <c r="BP53" s="244"/>
      <c r="BQ53" s="241">
        <v>47</v>
      </c>
      <c r="BR53" s="242"/>
      <c r="BS53" s="799"/>
      <c r="BT53" s="800"/>
      <c r="BU53" s="800"/>
      <c r="BV53" s="800"/>
      <c r="BW53" s="800"/>
      <c r="BX53" s="800"/>
      <c r="BY53" s="800"/>
      <c r="BZ53" s="800"/>
      <c r="CA53" s="800"/>
      <c r="CB53" s="800"/>
      <c r="CC53" s="800"/>
      <c r="CD53" s="800"/>
      <c r="CE53" s="800"/>
      <c r="CF53" s="800"/>
      <c r="CG53" s="801"/>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799"/>
      <c r="DW53" s="800"/>
      <c r="DX53" s="800"/>
      <c r="DY53" s="800"/>
      <c r="DZ53" s="805"/>
      <c r="EA53" s="233"/>
    </row>
    <row r="54" spans="1:131" ht="26.25" customHeight="1">
      <c r="A54" s="241">
        <v>27</v>
      </c>
      <c r="B54" s="806"/>
      <c r="C54" s="807"/>
      <c r="D54" s="807"/>
      <c r="E54" s="807"/>
      <c r="F54" s="807"/>
      <c r="G54" s="807"/>
      <c r="H54" s="807"/>
      <c r="I54" s="807"/>
      <c r="J54" s="807"/>
      <c r="K54" s="807"/>
      <c r="L54" s="807"/>
      <c r="M54" s="807"/>
      <c r="N54" s="807"/>
      <c r="O54" s="807"/>
      <c r="P54" s="808"/>
      <c r="Q54" s="862"/>
      <c r="R54" s="863"/>
      <c r="S54" s="863"/>
      <c r="T54" s="863"/>
      <c r="U54" s="863"/>
      <c r="V54" s="863"/>
      <c r="W54" s="863"/>
      <c r="X54" s="863"/>
      <c r="Y54" s="863"/>
      <c r="Z54" s="863"/>
      <c r="AA54" s="863"/>
      <c r="AB54" s="863"/>
      <c r="AC54" s="863"/>
      <c r="AD54" s="863"/>
      <c r="AE54" s="864"/>
      <c r="AF54" s="812"/>
      <c r="AG54" s="813"/>
      <c r="AH54" s="813"/>
      <c r="AI54" s="813"/>
      <c r="AJ54" s="814"/>
      <c r="AK54" s="866"/>
      <c r="AL54" s="863"/>
      <c r="AM54" s="863"/>
      <c r="AN54" s="863"/>
      <c r="AO54" s="863"/>
      <c r="AP54" s="863"/>
      <c r="AQ54" s="863"/>
      <c r="AR54" s="863"/>
      <c r="AS54" s="863"/>
      <c r="AT54" s="863"/>
      <c r="AU54" s="863"/>
      <c r="AV54" s="863"/>
      <c r="AW54" s="863"/>
      <c r="AX54" s="863"/>
      <c r="AY54" s="863"/>
      <c r="AZ54" s="865"/>
      <c r="BA54" s="865"/>
      <c r="BB54" s="865"/>
      <c r="BC54" s="865"/>
      <c r="BD54" s="865"/>
      <c r="BE54" s="859"/>
      <c r="BF54" s="859"/>
      <c r="BG54" s="859"/>
      <c r="BH54" s="859"/>
      <c r="BI54" s="860"/>
      <c r="BJ54" s="235"/>
      <c r="BK54" s="235"/>
      <c r="BL54" s="235"/>
      <c r="BM54" s="235"/>
      <c r="BN54" s="235"/>
      <c r="BO54" s="244"/>
      <c r="BP54" s="244"/>
      <c r="BQ54" s="241">
        <v>48</v>
      </c>
      <c r="BR54" s="242"/>
      <c r="BS54" s="799"/>
      <c r="BT54" s="800"/>
      <c r="BU54" s="800"/>
      <c r="BV54" s="800"/>
      <c r="BW54" s="800"/>
      <c r="BX54" s="800"/>
      <c r="BY54" s="800"/>
      <c r="BZ54" s="800"/>
      <c r="CA54" s="800"/>
      <c r="CB54" s="800"/>
      <c r="CC54" s="800"/>
      <c r="CD54" s="800"/>
      <c r="CE54" s="800"/>
      <c r="CF54" s="800"/>
      <c r="CG54" s="801"/>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799"/>
      <c r="DW54" s="800"/>
      <c r="DX54" s="800"/>
      <c r="DY54" s="800"/>
      <c r="DZ54" s="805"/>
      <c r="EA54" s="233"/>
    </row>
    <row r="55" spans="1:131" ht="26.25" customHeight="1">
      <c r="A55" s="241">
        <v>28</v>
      </c>
      <c r="B55" s="806"/>
      <c r="C55" s="807"/>
      <c r="D55" s="807"/>
      <c r="E55" s="807"/>
      <c r="F55" s="807"/>
      <c r="G55" s="807"/>
      <c r="H55" s="807"/>
      <c r="I55" s="807"/>
      <c r="J55" s="807"/>
      <c r="K55" s="807"/>
      <c r="L55" s="807"/>
      <c r="M55" s="807"/>
      <c r="N55" s="807"/>
      <c r="O55" s="807"/>
      <c r="P55" s="808"/>
      <c r="Q55" s="862"/>
      <c r="R55" s="863"/>
      <c r="S55" s="863"/>
      <c r="T55" s="863"/>
      <c r="U55" s="863"/>
      <c r="V55" s="863"/>
      <c r="W55" s="863"/>
      <c r="X55" s="863"/>
      <c r="Y55" s="863"/>
      <c r="Z55" s="863"/>
      <c r="AA55" s="863"/>
      <c r="AB55" s="863"/>
      <c r="AC55" s="863"/>
      <c r="AD55" s="863"/>
      <c r="AE55" s="864"/>
      <c r="AF55" s="812"/>
      <c r="AG55" s="813"/>
      <c r="AH55" s="813"/>
      <c r="AI55" s="813"/>
      <c r="AJ55" s="814"/>
      <c r="AK55" s="866"/>
      <c r="AL55" s="863"/>
      <c r="AM55" s="863"/>
      <c r="AN55" s="863"/>
      <c r="AO55" s="863"/>
      <c r="AP55" s="863"/>
      <c r="AQ55" s="863"/>
      <c r="AR55" s="863"/>
      <c r="AS55" s="863"/>
      <c r="AT55" s="863"/>
      <c r="AU55" s="863"/>
      <c r="AV55" s="863"/>
      <c r="AW55" s="863"/>
      <c r="AX55" s="863"/>
      <c r="AY55" s="863"/>
      <c r="AZ55" s="865"/>
      <c r="BA55" s="865"/>
      <c r="BB55" s="865"/>
      <c r="BC55" s="865"/>
      <c r="BD55" s="865"/>
      <c r="BE55" s="859"/>
      <c r="BF55" s="859"/>
      <c r="BG55" s="859"/>
      <c r="BH55" s="859"/>
      <c r="BI55" s="860"/>
      <c r="BJ55" s="235"/>
      <c r="BK55" s="235"/>
      <c r="BL55" s="235"/>
      <c r="BM55" s="235"/>
      <c r="BN55" s="235"/>
      <c r="BO55" s="244"/>
      <c r="BP55" s="244"/>
      <c r="BQ55" s="241">
        <v>49</v>
      </c>
      <c r="BR55" s="242"/>
      <c r="BS55" s="799"/>
      <c r="BT55" s="800"/>
      <c r="BU55" s="800"/>
      <c r="BV55" s="800"/>
      <c r="BW55" s="800"/>
      <c r="BX55" s="800"/>
      <c r="BY55" s="800"/>
      <c r="BZ55" s="800"/>
      <c r="CA55" s="800"/>
      <c r="CB55" s="800"/>
      <c r="CC55" s="800"/>
      <c r="CD55" s="800"/>
      <c r="CE55" s="800"/>
      <c r="CF55" s="800"/>
      <c r="CG55" s="801"/>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799"/>
      <c r="DW55" s="800"/>
      <c r="DX55" s="800"/>
      <c r="DY55" s="800"/>
      <c r="DZ55" s="805"/>
      <c r="EA55" s="233"/>
    </row>
    <row r="56" spans="1:131" ht="26.25" customHeight="1">
      <c r="A56" s="241">
        <v>29</v>
      </c>
      <c r="B56" s="806"/>
      <c r="C56" s="807"/>
      <c r="D56" s="807"/>
      <c r="E56" s="807"/>
      <c r="F56" s="807"/>
      <c r="G56" s="807"/>
      <c r="H56" s="807"/>
      <c r="I56" s="807"/>
      <c r="J56" s="807"/>
      <c r="K56" s="807"/>
      <c r="L56" s="807"/>
      <c r="M56" s="807"/>
      <c r="N56" s="807"/>
      <c r="O56" s="807"/>
      <c r="P56" s="808"/>
      <c r="Q56" s="862"/>
      <c r="R56" s="863"/>
      <c r="S56" s="863"/>
      <c r="T56" s="863"/>
      <c r="U56" s="863"/>
      <c r="V56" s="863"/>
      <c r="W56" s="863"/>
      <c r="X56" s="863"/>
      <c r="Y56" s="863"/>
      <c r="Z56" s="863"/>
      <c r="AA56" s="863"/>
      <c r="AB56" s="863"/>
      <c r="AC56" s="863"/>
      <c r="AD56" s="863"/>
      <c r="AE56" s="864"/>
      <c r="AF56" s="812"/>
      <c r="AG56" s="813"/>
      <c r="AH56" s="813"/>
      <c r="AI56" s="813"/>
      <c r="AJ56" s="814"/>
      <c r="AK56" s="866"/>
      <c r="AL56" s="863"/>
      <c r="AM56" s="863"/>
      <c r="AN56" s="863"/>
      <c r="AO56" s="863"/>
      <c r="AP56" s="863"/>
      <c r="AQ56" s="863"/>
      <c r="AR56" s="863"/>
      <c r="AS56" s="863"/>
      <c r="AT56" s="863"/>
      <c r="AU56" s="863"/>
      <c r="AV56" s="863"/>
      <c r="AW56" s="863"/>
      <c r="AX56" s="863"/>
      <c r="AY56" s="863"/>
      <c r="AZ56" s="865"/>
      <c r="BA56" s="865"/>
      <c r="BB56" s="865"/>
      <c r="BC56" s="865"/>
      <c r="BD56" s="865"/>
      <c r="BE56" s="859"/>
      <c r="BF56" s="859"/>
      <c r="BG56" s="859"/>
      <c r="BH56" s="859"/>
      <c r="BI56" s="860"/>
      <c r="BJ56" s="235"/>
      <c r="BK56" s="235"/>
      <c r="BL56" s="235"/>
      <c r="BM56" s="235"/>
      <c r="BN56" s="235"/>
      <c r="BO56" s="244"/>
      <c r="BP56" s="244"/>
      <c r="BQ56" s="241">
        <v>50</v>
      </c>
      <c r="BR56" s="242"/>
      <c r="BS56" s="799"/>
      <c r="BT56" s="800"/>
      <c r="BU56" s="800"/>
      <c r="BV56" s="800"/>
      <c r="BW56" s="800"/>
      <c r="BX56" s="800"/>
      <c r="BY56" s="800"/>
      <c r="BZ56" s="800"/>
      <c r="CA56" s="800"/>
      <c r="CB56" s="800"/>
      <c r="CC56" s="800"/>
      <c r="CD56" s="800"/>
      <c r="CE56" s="800"/>
      <c r="CF56" s="800"/>
      <c r="CG56" s="801"/>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799"/>
      <c r="DW56" s="800"/>
      <c r="DX56" s="800"/>
      <c r="DY56" s="800"/>
      <c r="DZ56" s="805"/>
      <c r="EA56" s="233"/>
    </row>
    <row r="57" spans="1:131" ht="26.25" customHeight="1">
      <c r="A57" s="241">
        <v>30</v>
      </c>
      <c r="B57" s="806"/>
      <c r="C57" s="807"/>
      <c r="D57" s="807"/>
      <c r="E57" s="807"/>
      <c r="F57" s="807"/>
      <c r="G57" s="807"/>
      <c r="H57" s="807"/>
      <c r="I57" s="807"/>
      <c r="J57" s="807"/>
      <c r="K57" s="807"/>
      <c r="L57" s="807"/>
      <c r="M57" s="807"/>
      <c r="N57" s="807"/>
      <c r="O57" s="807"/>
      <c r="P57" s="808"/>
      <c r="Q57" s="862"/>
      <c r="R57" s="863"/>
      <c r="S57" s="863"/>
      <c r="T57" s="863"/>
      <c r="U57" s="863"/>
      <c r="V57" s="863"/>
      <c r="W57" s="863"/>
      <c r="X57" s="863"/>
      <c r="Y57" s="863"/>
      <c r="Z57" s="863"/>
      <c r="AA57" s="863"/>
      <c r="AB57" s="863"/>
      <c r="AC57" s="863"/>
      <c r="AD57" s="863"/>
      <c r="AE57" s="864"/>
      <c r="AF57" s="812"/>
      <c r="AG57" s="813"/>
      <c r="AH57" s="813"/>
      <c r="AI57" s="813"/>
      <c r="AJ57" s="814"/>
      <c r="AK57" s="866"/>
      <c r="AL57" s="863"/>
      <c r="AM57" s="863"/>
      <c r="AN57" s="863"/>
      <c r="AO57" s="863"/>
      <c r="AP57" s="863"/>
      <c r="AQ57" s="863"/>
      <c r="AR57" s="863"/>
      <c r="AS57" s="863"/>
      <c r="AT57" s="863"/>
      <c r="AU57" s="863"/>
      <c r="AV57" s="863"/>
      <c r="AW57" s="863"/>
      <c r="AX57" s="863"/>
      <c r="AY57" s="863"/>
      <c r="AZ57" s="865"/>
      <c r="BA57" s="865"/>
      <c r="BB57" s="865"/>
      <c r="BC57" s="865"/>
      <c r="BD57" s="865"/>
      <c r="BE57" s="859"/>
      <c r="BF57" s="859"/>
      <c r="BG57" s="859"/>
      <c r="BH57" s="859"/>
      <c r="BI57" s="860"/>
      <c r="BJ57" s="235"/>
      <c r="BK57" s="235"/>
      <c r="BL57" s="235"/>
      <c r="BM57" s="235"/>
      <c r="BN57" s="235"/>
      <c r="BO57" s="244"/>
      <c r="BP57" s="244"/>
      <c r="BQ57" s="241">
        <v>51</v>
      </c>
      <c r="BR57" s="242"/>
      <c r="BS57" s="799"/>
      <c r="BT57" s="800"/>
      <c r="BU57" s="800"/>
      <c r="BV57" s="800"/>
      <c r="BW57" s="800"/>
      <c r="BX57" s="800"/>
      <c r="BY57" s="800"/>
      <c r="BZ57" s="800"/>
      <c r="CA57" s="800"/>
      <c r="CB57" s="800"/>
      <c r="CC57" s="800"/>
      <c r="CD57" s="800"/>
      <c r="CE57" s="800"/>
      <c r="CF57" s="800"/>
      <c r="CG57" s="801"/>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799"/>
      <c r="DW57" s="800"/>
      <c r="DX57" s="800"/>
      <c r="DY57" s="800"/>
      <c r="DZ57" s="805"/>
      <c r="EA57" s="233"/>
    </row>
    <row r="58" spans="1:131" ht="26.25" customHeight="1">
      <c r="A58" s="241">
        <v>31</v>
      </c>
      <c r="B58" s="806"/>
      <c r="C58" s="807"/>
      <c r="D58" s="807"/>
      <c r="E58" s="807"/>
      <c r="F58" s="807"/>
      <c r="G58" s="807"/>
      <c r="H58" s="807"/>
      <c r="I58" s="807"/>
      <c r="J58" s="807"/>
      <c r="K58" s="807"/>
      <c r="L58" s="807"/>
      <c r="M58" s="807"/>
      <c r="N58" s="807"/>
      <c r="O58" s="807"/>
      <c r="P58" s="808"/>
      <c r="Q58" s="862"/>
      <c r="R58" s="863"/>
      <c r="S58" s="863"/>
      <c r="T58" s="863"/>
      <c r="U58" s="863"/>
      <c r="V58" s="863"/>
      <c r="W58" s="863"/>
      <c r="X58" s="863"/>
      <c r="Y58" s="863"/>
      <c r="Z58" s="863"/>
      <c r="AA58" s="863"/>
      <c r="AB58" s="863"/>
      <c r="AC58" s="863"/>
      <c r="AD58" s="863"/>
      <c r="AE58" s="864"/>
      <c r="AF58" s="812"/>
      <c r="AG58" s="813"/>
      <c r="AH58" s="813"/>
      <c r="AI58" s="813"/>
      <c r="AJ58" s="814"/>
      <c r="AK58" s="866"/>
      <c r="AL58" s="863"/>
      <c r="AM58" s="863"/>
      <c r="AN58" s="863"/>
      <c r="AO58" s="863"/>
      <c r="AP58" s="863"/>
      <c r="AQ58" s="863"/>
      <c r="AR58" s="863"/>
      <c r="AS58" s="863"/>
      <c r="AT58" s="863"/>
      <c r="AU58" s="863"/>
      <c r="AV58" s="863"/>
      <c r="AW58" s="863"/>
      <c r="AX58" s="863"/>
      <c r="AY58" s="863"/>
      <c r="AZ58" s="865"/>
      <c r="BA58" s="865"/>
      <c r="BB58" s="865"/>
      <c r="BC58" s="865"/>
      <c r="BD58" s="865"/>
      <c r="BE58" s="859"/>
      <c r="BF58" s="859"/>
      <c r="BG58" s="859"/>
      <c r="BH58" s="859"/>
      <c r="BI58" s="860"/>
      <c r="BJ58" s="235"/>
      <c r="BK58" s="235"/>
      <c r="BL58" s="235"/>
      <c r="BM58" s="235"/>
      <c r="BN58" s="235"/>
      <c r="BO58" s="244"/>
      <c r="BP58" s="244"/>
      <c r="BQ58" s="241">
        <v>52</v>
      </c>
      <c r="BR58" s="242"/>
      <c r="BS58" s="799"/>
      <c r="BT58" s="800"/>
      <c r="BU58" s="800"/>
      <c r="BV58" s="800"/>
      <c r="BW58" s="800"/>
      <c r="BX58" s="800"/>
      <c r="BY58" s="800"/>
      <c r="BZ58" s="800"/>
      <c r="CA58" s="800"/>
      <c r="CB58" s="800"/>
      <c r="CC58" s="800"/>
      <c r="CD58" s="800"/>
      <c r="CE58" s="800"/>
      <c r="CF58" s="800"/>
      <c r="CG58" s="801"/>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799"/>
      <c r="DW58" s="800"/>
      <c r="DX58" s="800"/>
      <c r="DY58" s="800"/>
      <c r="DZ58" s="805"/>
      <c r="EA58" s="233"/>
    </row>
    <row r="59" spans="1:131" ht="26.25" customHeight="1">
      <c r="A59" s="241">
        <v>32</v>
      </c>
      <c r="B59" s="806"/>
      <c r="C59" s="807"/>
      <c r="D59" s="807"/>
      <c r="E59" s="807"/>
      <c r="F59" s="807"/>
      <c r="G59" s="807"/>
      <c r="H59" s="807"/>
      <c r="I59" s="807"/>
      <c r="J59" s="807"/>
      <c r="K59" s="807"/>
      <c r="L59" s="807"/>
      <c r="M59" s="807"/>
      <c r="N59" s="807"/>
      <c r="O59" s="807"/>
      <c r="P59" s="808"/>
      <c r="Q59" s="862"/>
      <c r="R59" s="863"/>
      <c r="S59" s="863"/>
      <c r="T59" s="863"/>
      <c r="U59" s="863"/>
      <c r="V59" s="863"/>
      <c r="W59" s="863"/>
      <c r="X59" s="863"/>
      <c r="Y59" s="863"/>
      <c r="Z59" s="863"/>
      <c r="AA59" s="863"/>
      <c r="AB59" s="863"/>
      <c r="AC59" s="863"/>
      <c r="AD59" s="863"/>
      <c r="AE59" s="864"/>
      <c r="AF59" s="812"/>
      <c r="AG59" s="813"/>
      <c r="AH59" s="813"/>
      <c r="AI59" s="813"/>
      <c r="AJ59" s="814"/>
      <c r="AK59" s="866"/>
      <c r="AL59" s="863"/>
      <c r="AM59" s="863"/>
      <c r="AN59" s="863"/>
      <c r="AO59" s="863"/>
      <c r="AP59" s="863"/>
      <c r="AQ59" s="863"/>
      <c r="AR59" s="863"/>
      <c r="AS59" s="863"/>
      <c r="AT59" s="863"/>
      <c r="AU59" s="863"/>
      <c r="AV59" s="863"/>
      <c r="AW59" s="863"/>
      <c r="AX59" s="863"/>
      <c r="AY59" s="863"/>
      <c r="AZ59" s="865"/>
      <c r="BA59" s="865"/>
      <c r="BB59" s="865"/>
      <c r="BC59" s="865"/>
      <c r="BD59" s="865"/>
      <c r="BE59" s="859"/>
      <c r="BF59" s="859"/>
      <c r="BG59" s="859"/>
      <c r="BH59" s="859"/>
      <c r="BI59" s="860"/>
      <c r="BJ59" s="235"/>
      <c r="BK59" s="235"/>
      <c r="BL59" s="235"/>
      <c r="BM59" s="235"/>
      <c r="BN59" s="235"/>
      <c r="BO59" s="244"/>
      <c r="BP59" s="244"/>
      <c r="BQ59" s="241">
        <v>53</v>
      </c>
      <c r="BR59" s="242"/>
      <c r="BS59" s="799"/>
      <c r="BT59" s="800"/>
      <c r="BU59" s="800"/>
      <c r="BV59" s="800"/>
      <c r="BW59" s="800"/>
      <c r="BX59" s="800"/>
      <c r="BY59" s="800"/>
      <c r="BZ59" s="800"/>
      <c r="CA59" s="800"/>
      <c r="CB59" s="800"/>
      <c r="CC59" s="800"/>
      <c r="CD59" s="800"/>
      <c r="CE59" s="800"/>
      <c r="CF59" s="800"/>
      <c r="CG59" s="801"/>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799"/>
      <c r="DW59" s="800"/>
      <c r="DX59" s="800"/>
      <c r="DY59" s="800"/>
      <c r="DZ59" s="805"/>
      <c r="EA59" s="233"/>
    </row>
    <row r="60" spans="1:131" ht="26.25" customHeight="1">
      <c r="A60" s="241">
        <v>33</v>
      </c>
      <c r="B60" s="806"/>
      <c r="C60" s="807"/>
      <c r="D60" s="807"/>
      <c r="E60" s="807"/>
      <c r="F60" s="807"/>
      <c r="G60" s="807"/>
      <c r="H60" s="807"/>
      <c r="I60" s="807"/>
      <c r="J60" s="807"/>
      <c r="K60" s="807"/>
      <c r="L60" s="807"/>
      <c r="M60" s="807"/>
      <c r="N60" s="807"/>
      <c r="O60" s="807"/>
      <c r="P60" s="808"/>
      <c r="Q60" s="862"/>
      <c r="R60" s="863"/>
      <c r="S60" s="863"/>
      <c r="T60" s="863"/>
      <c r="U60" s="863"/>
      <c r="V60" s="863"/>
      <c r="W60" s="863"/>
      <c r="X60" s="863"/>
      <c r="Y60" s="863"/>
      <c r="Z60" s="863"/>
      <c r="AA60" s="863"/>
      <c r="AB60" s="863"/>
      <c r="AC60" s="863"/>
      <c r="AD60" s="863"/>
      <c r="AE60" s="864"/>
      <c r="AF60" s="812"/>
      <c r="AG60" s="813"/>
      <c r="AH60" s="813"/>
      <c r="AI60" s="813"/>
      <c r="AJ60" s="814"/>
      <c r="AK60" s="866"/>
      <c r="AL60" s="863"/>
      <c r="AM60" s="863"/>
      <c r="AN60" s="863"/>
      <c r="AO60" s="863"/>
      <c r="AP60" s="863"/>
      <c r="AQ60" s="863"/>
      <c r="AR60" s="863"/>
      <c r="AS60" s="863"/>
      <c r="AT60" s="863"/>
      <c r="AU60" s="863"/>
      <c r="AV60" s="863"/>
      <c r="AW60" s="863"/>
      <c r="AX60" s="863"/>
      <c r="AY60" s="863"/>
      <c r="AZ60" s="865"/>
      <c r="BA60" s="865"/>
      <c r="BB60" s="865"/>
      <c r="BC60" s="865"/>
      <c r="BD60" s="865"/>
      <c r="BE60" s="859"/>
      <c r="BF60" s="859"/>
      <c r="BG60" s="859"/>
      <c r="BH60" s="859"/>
      <c r="BI60" s="860"/>
      <c r="BJ60" s="235"/>
      <c r="BK60" s="235"/>
      <c r="BL60" s="235"/>
      <c r="BM60" s="235"/>
      <c r="BN60" s="235"/>
      <c r="BO60" s="244"/>
      <c r="BP60" s="244"/>
      <c r="BQ60" s="241">
        <v>54</v>
      </c>
      <c r="BR60" s="242"/>
      <c r="BS60" s="799"/>
      <c r="BT60" s="800"/>
      <c r="BU60" s="800"/>
      <c r="BV60" s="800"/>
      <c r="BW60" s="800"/>
      <c r="BX60" s="800"/>
      <c r="BY60" s="800"/>
      <c r="BZ60" s="800"/>
      <c r="CA60" s="800"/>
      <c r="CB60" s="800"/>
      <c r="CC60" s="800"/>
      <c r="CD60" s="800"/>
      <c r="CE60" s="800"/>
      <c r="CF60" s="800"/>
      <c r="CG60" s="801"/>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799"/>
      <c r="DW60" s="800"/>
      <c r="DX60" s="800"/>
      <c r="DY60" s="800"/>
      <c r="DZ60" s="805"/>
      <c r="EA60" s="233"/>
    </row>
    <row r="61" spans="1:131" ht="26.25" customHeight="1" thickBot="1">
      <c r="A61" s="241">
        <v>34</v>
      </c>
      <c r="B61" s="806"/>
      <c r="C61" s="807"/>
      <c r="D61" s="807"/>
      <c r="E61" s="807"/>
      <c r="F61" s="807"/>
      <c r="G61" s="807"/>
      <c r="H61" s="807"/>
      <c r="I61" s="807"/>
      <c r="J61" s="807"/>
      <c r="K61" s="807"/>
      <c r="L61" s="807"/>
      <c r="M61" s="807"/>
      <c r="N61" s="807"/>
      <c r="O61" s="807"/>
      <c r="P61" s="808"/>
      <c r="Q61" s="862"/>
      <c r="R61" s="863"/>
      <c r="S61" s="863"/>
      <c r="T61" s="863"/>
      <c r="U61" s="863"/>
      <c r="V61" s="863"/>
      <c r="W61" s="863"/>
      <c r="X61" s="863"/>
      <c r="Y61" s="863"/>
      <c r="Z61" s="863"/>
      <c r="AA61" s="863"/>
      <c r="AB61" s="863"/>
      <c r="AC61" s="863"/>
      <c r="AD61" s="863"/>
      <c r="AE61" s="864"/>
      <c r="AF61" s="812"/>
      <c r="AG61" s="813"/>
      <c r="AH61" s="813"/>
      <c r="AI61" s="813"/>
      <c r="AJ61" s="814"/>
      <c r="AK61" s="866"/>
      <c r="AL61" s="863"/>
      <c r="AM61" s="863"/>
      <c r="AN61" s="863"/>
      <c r="AO61" s="863"/>
      <c r="AP61" s="863"/>
      <c r="AQ61" s="863"/>
      <c r="AR61" s="863"/>
      <c r="AS61" s="863"/>
      <c r="AT61" s="863"/>
      <c r="AU61" s="863"/>
      <c r="AV61" s="863"/>
      <c r="AW61" s="863"/>
      <c r="AX61" s="863"/>
      <c r="AY61" s="863"/>
      <c r="AZ61" s="865"/>
      <c r="BA61" s="865"/>
      <c r="BB61" s="865"/>
      <c r="BC61" s="865"/>
      <c r="BD61" s="865"/>
      <c r="BE61" s="859"/>
      <c r="BF61" s="859"/>
      <c r="BG61" s="859"/>
      <c r="BH61" s="859"/>
      <c r="BI61" s="860"/>
      <c r="BJ61" s="235"/>
      <c r="BK61" s="235"/>
      <c r="BL61" s="235"/>
      <c r="BM61" s="235"/>
      <c r="BN61" s="235"/>
      <c r="BO61" s="244"/>
      <c r="BP61" s="244"/>
      <c r="BQ61" s="241">
        <v>55</v>
      </c>
      <c r="BR61" s="242"/>
      <c r="BS61" s="799"/>
      <c r="BT61" s="800"/>
      <c r="BU61" s="800"/>
      <c r="BV61" s="800"/>
      <c r="BW61" s="800"/>
      <c r="BX61" s="800"/>
      <c r="BY61" s="800"/>
      <c r="BZ61" s="800"/>
      <c r="CA61" s="800"/>
      <c r="CB61" s="800"/>
      <c r="CC61" s="800"/>
      <c r="CD61" s="800"/>
      <c r="CE61" s="800"/>
      <c r="CF61" s="800"/>
      <c r="CG61" s="801"/>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799"/>
      <c r="DW61" s="800"/>
      <c r="DX61" s="800"/>
      <c r="DY61" s="800"/>
      <c r="DZ61" s="805"/>
      <c r="EA61" s="233"/>
    </row>
    <row r="62" spans="1:131" ht="26.25" customHeight="1">
      <c r="A62" s="241">
        <v>35</v>
      </c>
      <c r="B62" s="806"/>
      <c r="C62" s="807"/>
      <c r="D62" s="807"/>
      <c r="E62" s="807"/>
      <c r="F62" s="807"/>
      <c r="G62" s="807"/>
      <c r="H62" s="807"/>
      <c r="I62" s="807"/>
      <c r="J62" s="807"/>
      <c r="K62" s="807"/>
      <c r="L62" s="807"/>
      <c r="M62" s="807"/>
      <c r="N62" s="807"/>
      <c r="O62" s="807"/>
      <c r="P62" s="808"/>
      <c r="Q62" s="862"/>
      <c r="R62" s="863"/>
      <c r="S62" s="863"/>
      <c r="T62" s="863"/>
      <c r="U62" s="863"/>
      <c r="V62" s="863"/>
      <c r="W62" s="863"/>
      <c r="X62" s="863"/>
      <c r="Y62" s="863"/>
      <c r="Z62" s="863"/>
      <c r="AA62" s="863"/>
      <c r="AB62" s="863"/>
      <c r="AC62" s="863"/>
      <c r="AD62" s="863"/>
      <c r="AE62" s="864"/>
      <c r="AF62" s="812"/>
      <c r="AG62" s="813"/>
      <c r="AH62" s="813"/>
      <c r="AI62" s="813"/>
      <c r="AJ62" s="814"/>
      <c r="AK62" s="866"/>
      <c r="AL62" s="863"/>
      <c r="AM62" s="863"/>
      <c r="AN62" s="863"/>
      <c r="AO62" s="863"/>
      <c r="AP62" s="863"/>
      <c r="AQ62" s="863"/>
      <c r="AR62" s="863"/>
      <c r="AS62" s="863"/>
      <c r="AT62" s="863"/>
      <c r="AU62" s="863"/>
      <c r="AV62" s="863"/>
      <c r="AW62" s="863"/>
      <c r="AX62" s="863"/>
      <c r="AY62" s="863"/>
      <c r="AZ62" s="865"/>
      <c r="BA62" s="865"/>
      <c r="BB62" s="865"/>
      <c r="BC62" s="865"/>
      <c r="BD62" s="865"/>
      <c r="BE62" s="859"/>
      <c r="BF62" s="859"/>
      <c r="BG62" s="859"/>
      <c r="BH62" s="859"/>
      <c r="BI62" s="860"/>
      <c r="BJ62" s="874" t="s">
        <v>419</v>
      </c>
      <c r="BK62" s="833"/>
      <c r="BL62" s="833"/>
      <c r="BM62" s="833"/>
      <c r="BN62" s="834"/>
      <c r="BO62" s="244"/>
      <c r="BP62" s="244"/>
      <c r="BQ62" s="241">
        <v>56</v>
      </c>
      <c r="BR62" s="242"/>
      <c r="BS62" s="799"/>
      <c r="BT62" s="800"/>
      <c r="BU62" s="800"/>
      <c r="BV62" s="800"/>
      <c r="BW62" s="800"/>
      <c r="BX62" s="800"/>
      <c r="BY62" s="800"/>
      <c r="BZ62" s="800"/>
      <c r="CA62" s="800"/>
      <c r="CB62" s="800"/>
      <c r="CC62" s="800"/>
      <c r="CD62" s="800"/>
      <c r="CE62" s="800"/>
      <c r="CF62" s="800"/>
      <c r="CG62" s="801"/>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799"/>
      <c r="DW62" s="800"/>
      <c r="DX62" s="800"/>
      <c r="DY62" s="800"/>
      <c r="DZ62" s="805"/>
      <c r="EA62" s="233"/>
    </row>
    <row r="63" spans="1:131" ht="26.25" customHeight="1" thickBot="1">
      <c r="A63" s="243" t="s">
        <v>396</v>
      </c>
      <c r="B63" s="816" t="s">
        <v>420</v>
      </c>
      <c r="C63" s="817"/>
      <c r="D63" s="817"/>
      <c r="E63" s="817"/>
      <c r="F63" s="817"/>
      <c r="G63" s="817"/>
      <c r="H63" s="817"/>
      <c r="I63" s="817"/>
      <c r="J63" s="817"/>
      <c r="K63" s="817"/>
      <c r="L63" s="817"/>
      <c r="M63" s="817"/>
      <c r="N63" s="817"/>
      <c r="O63" s="817"/>
      <c r="P63" s="818"/>
      <c r="Q63" s="867"/>
      <c r="R63" s="868"/>
      <c r="S63" s="868"/>
      <c r="T63" s="868"/>
      <c r="U63" s="868"/>
      <c r="V63" s="868"/>
      <c r="W63" s="868"/>
      <c r="X63" s="868"/>
      <c r="Y63" s="868"/>
      <c r="Z63" s="868"/>
      <c r="AA63" s="868"/>
      <c r="AB63" s="868"/>
      <c r="AC63" s="868"/>
      <c r="AD63" s="868"/>
      <c r="AE63" s="869"/>
      <c r="AF63" s="870">
        <v>3600</v>
      </c>
      <c r="AG63" s="871"/>
      <c r="AH63" s="871"/>
      <c r="AI63" s="871"/>
      <c r="AJ63" s="872"/>
      <c r="AK63" s="873"/>
      <c r="AL63" s="868"/>
      <c r="AM63" s="868"/>
      <c r="AN63" s="868"/>
      <c r="AO63" s="868"/>
      <c r="AP63" s="871">
        <v>20137</v>
      </c>
      <c r="AQ63" s="871"/>
      <c r="AR63" s="871"/>
      <c r="AS63" s="871"/>
      <c r="AT63" s="871"/>
      <c r="AU63" s="871">
        <v>7575</v>
      </c>
      <c r="AV63" s="871"/>
      <c r="AW63" s="871"/>
      <c r="AX63" s="871"/>
      <c r="AY63" s="871"/>
      <c r="AZ63" s="875"/>
      <c r="BA63" s="875"/>
      <c r="BB63" s="875"/>
      <c r="BC63" s="875"/>
      <c r="BD63" s="875"/>
      <c r="BE63" s="876"/>
      <c r="BF63" s="876"/>
      <c r="BG63" s="876"/>
      <c r="BH63" s="876"/>
      <c r="BI63" s="877"/>
      <c r="BJ63" s="878" t="s">
        <v>236</v>
      </c>
      <c r="BK63" s="879"/>
      <c r="BL63" s="879"/>
      <c r="BM63" s="879"/>
      <c r="BN63" s="880"/>
      <c r="BO63" s="244"/>
      <c r="BP63" s="244"/>
      <c r="BQ63" s="241">
        <v>57</v>
      </c>
      <c r="BR63" s="242"/>
      <c r="BS63" s="799"/>
      <c r="BT63" s="800"/>
      <c r="BU63" s="800"/>
      <c r="BV63" s="800"/>
      <c r="BW63" s="800"/>
      <c r="BX63" s="800"/>
      <c r="BY63" s="800"/>
      <c r="BZ63" s="800"/>
      <c r="CA63" s="800"/>
      <c r="CB63" s="800"/>
      <c r="CC63" s="800"/>
      <c r="CD63" s="800"/>
      <c r="CE63" s="800"/>
      <c r="CF63" s="800"/>
      <c r="CG63" s="801"/>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799"/>
      <c r="DW63" s="800"/>
      <c r="DX63" s="800"/>
      <c r="DY63" s="800"/>
      <c r="DZ63" s="805"/>
      <c r="EA63" s="233"/>
    </row>
    <row r="64" spans="1:131" ht="26.25" customHeight="1">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799"/>
      <c r="BT64" s="800"/>
      <c r="BU64" s="800"/>
      <c r="BV64" s="800"/>
      <c r="BW64" s="800"/>
      <c r="BX64" s="800"/>
      <c r="BY64" s="800"/>
      <c r="BZ64" s="800"/>
      <c r="CA64" s="800"/>
      <c r="CB64" s="800"/>
      <c r="CC64" s="800"/>
      <c r="CD64" s="800"/>
      <c r="CE64" s="800"/>
      <c r="CF64" s="800"/>
      <c r="CG64" s="801"/>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799"/>
      <c r="DW64" s="800"/>
      <c r="DX64" s="800"/>
      <c r="DY64" s="800"/>
      <c r="DZ64" s="805"/>
      <c r="EA64" s="233"/>
    </row>
    <row r="65" spans="1:131" ht="26.25" customHeight="1" thickBot="1">
      <c r="A65" s="235" t="s">
        <v>421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799"/>
      <c r="BT65" s="800"/>
      <c r="BU65" s="800"/>
      <c r="BV65" s="800"/>
      <c r="BW65" s="800"/>
      <c r="BX65" s="800"/>
      <c r="BY65" s="800"/>
      <c r="BZ65" s="800"/>
      <c r="CA65" s="800"/>
      <c r="CB65" s="800"/>
      <c r="CC65" s="800"/>
      <c r="CD65" s="800"/>
      <c r="CE65" s="800"/>
      <c r="CF65" s="800"/>
      <c r="CG65" s="801"/>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799"/>
      <c r="DW65" s="800"/>
      <c r="DX65" s="800"/>
      <c r="DY65" s="800"/>
      <c r="DZ65" s="805"/>
      <c r="EA65" s="233"/>
    </row>
    <row r="66" spans="1:131" ht="26.25" customHeight="1">
      <c r="A66" s="752" t="s">
        <v>422</v>
      </c>
      <c r="B66" s="753"/>
      <c r="C66" s="753"/>
      <c r="D66" s="753"/>
      <c r="E66" s="753"/>
      <c r="F66" s="753"/>
      <c r="G66" s="753"/>
      <c r="H66" s="753"/>
      <c r="I66" s="753"/>
      <c r="J66" s="753"/>
      <c r="K66" s="753"/>
      <c r="L66" s="753"/>
      <c r="M66" s="753"/>
      <c r="N66" s="753"/>
      <c r="O66" s="753"/>
      <c r="P66" s="754"/>
      <c r="Q66" s="758" t="s">
        <v>423</v>
      </c>
      <c r="R66" s="759"/>
      <c r="S66" s="759"/>
      <c r="T66" s="759"/>
      <c r="U66" s="760"/>
      <c r="V66" s="758" t="s">
        <v>424</v>
      </c>
      <c r="W66" s="759"/>
      <c r="X66" s="759"/>
      <c r="Y66" s="759"/>
      <c r="Z66" s="760"/>
      <c r="AA66" s="758" t="s">
        <v>402</v>
      </c>
      <c r="AB66" s="759"/>
      <c r="AC66" s="759"/>
      <c r="AD66" s="759"/>
      <c r="AE66" s="760"/>
      <c r="AF66" s="881" t="s">
        <v>425</v>
      </c>
      <c r="AG66" s="842"/>
      <c r="AH66" s="842"/>
      <c r="AI66" s="842"/>
      <c r="AJ66" s="882"/>
      <c r="AK66" s="758" t="s">
        <v>426</v>
      </c>
      <c r="AL66" s="753"/>
      <c r="AM66" s="753"/>
      <c r="AN66" s="753"/>
      <c r="AO66" s="754"/>
      <c r="AP66" s="758" t="s">
        <v>405</v>
      </c>
      <c r="AQ66" s="759"/>
      <c r="AR66" s="759"/>
      <c r="AS66" s="759"/>
      <c r="AT66" s="760"/>
      <c r="AU66" s="758" t="s">
        <v>427</v>
      </c>
      <c r="AV66" s="759"/>
      <c r="AW66" s="759"/>
      <c r="AX66" s="759"/>
      <c r="AY66" s="760"/>
      <c r="AZ66" s="758" t="s">
        <v>382</v>
      </c>
      <c r="BA66" s="759"/>
      <c r="BB66" s="759"/>
      <c r="BC66" s="759"/>
      <c r="BD66" s="765"/>
      <c r="BE66" s="244"/>
      <c r="BF66" s="244"/>
      <c r="BG66" s="244"/>
      <c r="BH66" s="244"/>
      <c r="BI66" s="244"/>
      <c r="BJ66" s="244"/>
      <c r="BK66" s="244"/>
      <c r="BL66" s="244"/>
      <c r="BM66" s="244"/>
      <c r="BN66" s="244"/>
      <c r="BO66" s="244"/>
      <c r="BP66" s="244"/>
      <c r="BQ66" s="241">
        <v>60</v>
      </c>
      <c r="BR66" s="246"/>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33"/>
    </row>
    <row r="67" spans="1:131" ht="26.25" customHeight="1" thickBot="1">
      <c r="A67" s="755"/>
      <c r="B67" s="756"/>
      <c r="C67" s="756"/>
      <c r="D67" s="756"/>
      <c r="E67" s="756"/>
      <c r="F67" s="756"/>
      <c r="G67" s="756"/>
      <c r="H67" s="756"/>
      <c r="I67" s="756"/>
      <c r="J67" s="756"/>
      <c r="K67" s="756"/>
      <c r="L67" s="756"/>
      <c r="M67" s="756"/>
      <c r="N67" s="756"/>
      <c r="O67" s="756"/>
      <c r="P67" s="757"/>
      <c r="Q67" s="761"/>
      <c r="R67" s="762"/>
      <c r="S67" s="762"/>
      <c r="T67" s="762"/>
      <c r="U67" s="763"/>
      <c r="V67" s="761"/>
      <c r="W67" s="762"/>
      <c r="X67" s="762"/>
      <c r="Y67" s="762"/>
      <c r="Z67" s="763"/>
      <c r="AA67" s="761"/>
      <c r="AB67" s="762"/>
      <c r="AC67" s="762"/>
      <c r="AD67" s="762"/>
      <c r="AE67" s="763"/>
      <c r="AF67" s="883"/>
      <c r="AG67" s="845"/>
      <c r="AH67" s="845"/>
      <c r="AI67" s="845"/>
      <c r="AJ67" s="884"/>
      <c r="AK67" s="885"/>
      <c r="AL67" s="756"/>
      <c r="AM67" s="756"/>
      <c r="AN67" s="756"/>
      <c r="AO67" s="757"/>
      <c r="AP67" s="761"/>
      <c r="AQ67" s="762"/>
      <c r="AR67" s="762"/>
      <c r="AS67" s="762"/>
      <c r="AT67" s="763"/>
      <c r="AU67" s="761"/>
      <c r="AV67" s="762"/>
      <c r="AW67" s="762"/>
      <c r="AX67" s="762"/>
      <c r="AY67" s="763"/>
      <c r="AZ67" s="761"/>
      <c r="BA67" s="762"/>
      <c r="BB67" s="762"/>
      <c r="BC67" s="762"/>
      <c r="BD67" s="767"/>
      <c r="BE67" s="244"/>
      <c r="BF67" s="244"/>
      <c r="BG67" s="244"/>
      <c r="BH67" s="244"/>
      <c r="BI67" s="244"/>
      <c r="BJ67" s="244"/>
      <c r="BK67" s="244"/>
      <c r="BL67" s="244"/>
      <c r="BM67" s="244"/>
      <c r="BN67" s="244"/>
      <c r="BO67" s="244"/>
      <c r="BP67" s="244"/>
      <c r="BQ67" s="241">
        <v>61</v>
      </c>
      <c r="BR67" s="246"/>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33"/>
    </row>
    <row r="68" spans="1:131" ht="26.25" customHeight="1" thickTop="1">
      <c r="A68" s="239">
        <v>1</v>
      </c>
      <c r="B68" s="896" t="s">
        <v>589</v>
      </c>
      <c r="C68" s="897"/>
      <c r="D68" s="897"/>
      <c r="E68" s="897"/>
      <c r="F68" s="897"/>
      <c r="G68" s="897"/>
      <c r="H68" s="897"/>
      <c r="I68" s="897"/>
      <c r="J68" s="897"/>
      <c r="K68" s="897"/>
      <c r="L68" s="897"/>
      <c r="M68" s="897"/>
      <c r="N68" s="897"/>
      <c r="O68" s="897"/>
      <c r="P68" s="898"/>
      <c r="Q68" s="899">
        <v>40</v>
      </c>
      <c r="R68" s="893"/>
      <c r="S68" s="893"/>
      <c r="T68" s="893"/>
      <c r="U68" s="893"/>
      <c r="V68" s="893">
        <v>38</v>
      </c>
      <c r="W68" s="893"/>
      <c r="X68" s="893"/>
      <c r="Y68" s="893"/>
      <c r="Z68" s="893"/>
      <c r="AA68" s="893">
        <v>2</v>
      </c>
      <c r="AB68" s="893"/>
      <c r="AC68" s="893"/>
      <c r="AD68" s="893"/>
      <c r="AE68" s="893"/>
      <c r="AF68" s="893">
        <v>2</v>
      </c>
      <c r="AG68" s="893"/>
      <c r="AH68" s="893"/>
      <c r="AI68" s="893"/>
      <c r="AJ68" s="893"/>
      <c r="AK68" s="893" t="s">
        <v>588</v>
      </c>
      <c r="AL68" s="893"/>
      <c r="AM68" s="893"/>
      <c r="AN68" s="893"/>
      <c r="AO68" s="893"/>
      <c r="AP68" s="893" t="s">
        <v>588</v>
      </c>
      <c r="AQ68" s="893"/>
      <c r="AR68" s="893"/>
      <c r="AS68" s="893"/>
      <c r="AT68" s="893"/>
      <c r="AU68" s="893" t="s">
        <v>588</v>
      </c>
      <c r="AV68" s="893"/>
      <c r="AW68" s="893"/>
      <c r="AX68" s="893"/>
      <c r="AY68" s="893"/>
      <c r="AZ68" s="894"/>
      <c r="BA68" s="894"/>
      <c r="BB68" s="894"/>
      <c r="BC68" s="894"/>
      <c r="BD68" s="895"/>
      <c r="BE68" s="244"/>
      <c r="BF68" s="244"/>
      <c r="BG68" s="244"/>
      <c r="BH68" s="244"/>
      <c r="BI68" s="244"/>
      <c r="BJ68" s="244"/>
      <c r="BK68" s="244"/>
      <c r="BL68" s="244"/>
      <c r="BM68" s="244"/>
      <c r="BN68" s="244"/>
      <c r="BO68" s="244"/>
      <c r="BP68" s="244"/>
      <c r="BQ68" s="241">
        <v>62</v>
      </c>
      <c r="BR68" s="246"/>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33"/>
    </row>
    <row r="69" spans="1:131" ht="39.9" customHeight="1">
      <c r="A69" s="241">
        <v>2</v>
      </c>
      <c r="B69" s="900" t="s">
        <v>590</v>
      </c>
      <c r="C69" s="901"/>
      <c r="D69" s="901"/>
      <c r="E69" s="901"/>
      <c r="F69" s="901"/>
      <c r="G69" s="901"/>
      <c r="H69" s="901"/>
      <c r="I69" s="901"/>
      <c r="J69" s="901"/>
      <c r="K69" s="901"/>
      <c r="L69" s="901"/>
      <c r="M69" s="901"/>
      <c r="N69" s="901"/>
      <c r="O69" s="901"/>
      <c r="P69" s="902"/>
      <c r="Q69" s="903">
        <v>31</v>
      </c>
      <c r="R69" s="857"/>
      <c r="S69" s="857"/>
      <c r="T69" s="857"/>
      <c r="U69" s="857"/>
      <c r="V69" s="857">
        <v>29</v>
      </c>
      <c r="W69" s="857"/>
      <c r="X69" s="857"/>
      <c r="Y69" s="857"/>
      <c r="Z69" s="857"/>
      <c r="AA69" s="857">
        <v>2</v>
      </c>
      <c r="AB69" s="857"/>
      <c r="AC69" s="857"/>
      <c r="AD69" s="857"/>
      <c r="AE69" s="857"/>
      <c r="AF69" s="857">
        <v>2</v>
      </c>
      <c r="AG69" s="857"/>
      <c r="AH69" s="857"/>
      <c r="AI69" s="857"/>
      <c r="AJ69" s="857"/>
      <c r="AK69" s="857">
        <v>13</v>
      </c>
      <c r="AL69" s="857"/>
      <c r="AM69" s="857"/>
      <c r="AN69" s="857"/>
      <c r="AO69" s="857"/>
      <c r="AP69" s="857" t="s">
        <v>588</v>
      </c>
      <c r="AQ69" s="857"/>
      <c r="AR69" s="857"/>
      <c r="AS69" s="857"/>
      <c r="AT69" s="857"/>
      <c r="AU69" s="857" t="s">
        <v>588</v>
      </c>
      <c r="AV69" s="857"/>
      <c r="AW69" s="857"/>
      <c r="AX69" s="857"/>
      <c r="AY69" s="857"/>
      <c r="AZ69" s="904" t="s">
        <v>613</v>
      </c>
      <c r="BA69" s="859"/>
      <c r="BB69" s="859"/>
      <c r="BC69" s="859"/>
      <c r="BD69" s="860"/>
      <c r="BE69" s="244"/>
      <c r="BF69" s="244"/>
      <c r="BG69" s="244"/>
      <c r="BH69" s="244"/>
      <c r="BI69" s="244"/>
      <c r="BJ69" s="244"/>
      <c r="BK69" s="244"/>
      <c r="BL69" s="244"/>
      <c r="BM69" s="244"/>
      <c r="BN69" s="244"/>
      <c r="BO69" s="244"/>
      <c r="BP69" s="244"/>
      <c r="BQ69" s="241">
        <v>63</v>
      </c>
      <c r="BR69" s="246"/>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33"/>
    </row>
    <row r="70" spans="1:131" ht="26.25" customHeight="1">
      <c r="A70" s="241">
        <v>3</v>
      </c>
      <c r="B70" s="900" t="s">
        <v>591</v>
      </c>
      <c r="C70" s="901"/>
      <c r="D70" s="901"/>
      <c r="E70" s="901"/>
      <c r="F70" s="901"/>
      <c r="G70" s="901"/>
      <c r="H70" s="901"/>
      <c r="I70" s="901"/>
      <c r="J70" s="901"/>
      <c r="K70" s="901"/>
      <c r="L70" s="901"/>
      <c r="M70" s="901"/>
      <c r="N70" s="901"/>
      <c r="O70" s="901"/>
      <c r="P70" s="902"/>
      <c r="Q70" s="903">
        <v>112</v>
      </c>
      <c r="R70" s="857"/>
      <c r="S70" s="857"/>
      <c r="T70" s="857"/>
      <c r="U70" s="857"/>
      <c r="V70" s="857">
        <v>108</v>
      </c>
      <c r="W70" s="857"/>
      <c r="X70" s="857"/>
      <c r="Y70" s="857"/>
      <c r="Z70" s="857"/>
      <c r="AA70" s="857">
        <v>3</v>
      </c>
      <c r="AB70" s="857"/>
      <c r="AC70" s="857"/>
      <c r="AD70" s="857"/>
      <c r="AE70" s="857"/>
      <c r="AF70" s="857">
        <v>3</v>
      </c>
      <c r="AG70" s="857"/>
      <c r="AH70" s="857"/>
      <c r="AI70" s="857"/>
      <c r="AJ70" s="857"/>
      <c r="AK70" s="857" t="s">
        <v>614</v>
      </c>
      <c r="AL70" s="857"/>
      <c r="AM70" s="857"/>
      <c r="AN70" s="857"/>
      <c r="AO70" s="857"/>
      <c r="AP70" s="857" t="s">
        <v>588</v>
      </c>
      <c r="AQ70" s="857"/>
      <c r="AR70" s="857"/>
      <c r="AS70" s="857"/>
      <c r="AT70" s="857"/>
      <c r="AU70" s="857" t="s">
        <v>588</v>
      </c>
      <c r="AV70" s="857"/>
      <c r="AW70" s="857"/>
      <c r="AX70" s="857"/>
      <c r="AY70" s="857"/>
      <c r="AZ70" s="859"/>
      <c r="BA70" s="859"/>
      <c r="BB70" s="859"/>
      <c r="BC70" s="859"/>
      <c r="BD70" s="860"/>
      <c r="BE70" s="244"/>
      <c r="BF70" s="244"/>
      <c r="BG70" s="244"/>
      <c r="BH70" s="244"/>
      <c r="BI70" s="244"/>
      <c r="BJ70" s="244"/>
      <c r="BK70" s="244"/>
      <c r="BL70" s="244"/>
      <c r="BM70" s="244"/>
      <c r="BN70" s="244"/>
      <c r="BO70" s="244"/>
      <c r="BP70" s="244"/>
      <c r="BQ70" s="241">
        <v>64</v>
      </c>
      <c r="BR70" s="246"/>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33"/>
    </row>
    <row r="71" spans="1:131" ht="26.25" customHeight="1">
      <c r="A71" s="241">
        <v>4</v>
      </c>
      <c r="B71" s="900" t="s">
        <v>592</v>
      </c>
      <c r="C71" s="901"/>
      <c r="D71" s="901"/>
      <c r="E71" s="901"/>
      <c r="F71" s="901"/>
      <c r="G71" s="901"/>
      <c r="H71" s="901"/>
      <c r="I71" s="901"/>
      <c r="J71" s="901"/>
      <c r="K71" s="901"/>
      <c r="L71" s="901"/>
      <c r="M71" s="901"/>
      <c r="N71" s="901"/>
      <c r="O71" s="901"/>
      <c r="P71" s="902"/>
      <c r="Q71" s="903">
        <v>15</v>
      </c>
      <c r="R71" s="857"/>
      <c r="S71" s="857"/>
      <c r="T71" s="857"/>
      <c r="U71" s="857"/>
      <c r="V71" s="857">
        <v>13</v>
      </c>
      <c r="W71" s="857"/>
      <c r="X71" s="857"/>
      <c r="Y71" s="857"/>
      <c r="Z71" s="857"/>
      <c r="AA71" s="857">
        <v>2</v>
      </c>
      <c r="AB71" s="857"/>
      <c r="AC71" s="857"/>
      <c r="AD71" s="857"/>
      <c r="AE71" s="857"/>
      <c r="AF71" s="857">
        <v>2</v>
      </c>
      <c r="AG71" s="857"/>
      <c r="AH71" s="857"/>
      <c r="AI71" s="857"/>
      <c r="AJ71" s="857"/>
      <c r="AK71" s="857" t="s">
        <v>588</v>
      </c>
      <c r="AL71" s="857"/>
      <c r="AM71" s="857"/>
      <c r="AN71" s="857"/>
      <c r="AO71" s="857"/>
      <c r="AP71" s="857" t="s">
        <v>588</v>
      </c>
      <c r="AQ71" s="857"/>
      <c r="AR71" s="857"/>
      <c r="AS71" s="857"/>
      <c r="AT71" s="857"/>
      <c r="AU71" s="857" t="s">
        <v>588</v>
      </c>
      <c r="AV71" s="857"/>
      <c r="AW71" s="857"/>
      <c r="AX71" s="857"/>
      <c r="AY71" s="857"/>
      <c r="AZ71" s="859"/>
      <c r="BA71" s="859"/>
      <c r="BB71" s="859"/>
      <c r="BC71" s="859"/>
      <c r="BD71" s="860"/>
      <c r="BE71" s="244"/>
      <c r="BF71" s="244"/>
      <c r="BG71" s="244"/>
      <c r="BH71" s="244"/>
      <c r="BI71" s="244"/>
      <c r="BJ71" s="244"/>
      <c r="BK71" s="244"/>
      <c r="BL71" s="244"/>
      <c r="BM71" s="244"/>
      <c r="BN71" s="244"/>
      <c r="BO71" s="244"/>
      <c r="BP71" s="244"/>
      <c r="BQ71" s="241">
        <v>65</v>
      </c>
      <c r="BR71" s="246"/>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33"/>
    </row>
    <row r="72" spans="1:131" ht="26.25" customHeight="1">
      <c r="A72" s="241">
        <v>5</v>
      </c>
      <c r="B72" s="900" t="s">
        <v>593</v>
      </c>
      <c r="C72" s="901"/>
      <c r="D72" s="901"/>
      <c r="E72" s="901"/>
      <c r="F72" s="901"/>
      <c r="G72" s="901"/>
      <c r="H72" s="901"/>
      <c r="I72" s="901"/>
      <c r="J72" s="901"/>
      <c r="K72" s="901"/>
      <c r="L72" s="901"/>
      <c r="M72" s="901"/>
      <c r="N72" s="901"/>
      <c r="O72" s="901"/>
      <c r="P72" s="902"/>
      <c r="Q72" s="903">
        <v>62</v>
      </c>
      <c r="R72" s="857"/>
      <c r="S72" s="857"/>
      <c r="T72" s="857"/>
      <c r="U72" s="857"/>
      <c r="V72" s="857">
        <v>62</v>
      </c>
      <c r="W72" s="857"/>
      <c r="X72" s="857"/>
      <c r="Y72" s="857"/>
      <c r="Z72" s="857"/>
      <c r="AA72" s="857" t="s">
        <v>588</v>
      </c>
      <c r="AB72" s="857"/>
      <c r="AC72" s="857"/>
      <c r="AD72" s="857"/>
      <c r="AE72" s="857"/>
      <c r="AF72" s="857" t="s">
        <v>588</v>
      </c>
      <c r="AG72" s="857"/>
      <c r="AH72" s="857"/>
      <c r="AI72" s="857"/>
      <c r="AJ72" s="857"/>
      <c r="AK72" s="857" t="s">
        <v>588</v>
      </c>
      <c r="AL72" s="857"/>
      <c r="AM72" s="857"/>
      <c r="AN72" s="857"/>
      <c r="AO72" s="857"/>
      <c r="AP72" s="857" t="s">
        <v>588</v>
      </c>
      <c r="AQ72" s="857"/>
      <c r="AR72" s="857"/>
      <c r="AS72" s="857"/>
      <c r="AT72" s="857"/>
      <c r="AU72" s="857" t="s">
        <v>588</v>
      </c>
      <c r="AV72" s="857"/>
      <c r="AW72" s="857"/>
      <c r="AX72" s="857"/>
      <c r="AY72" s="857"/>
      <c r="AZ72" s="859"/>
      <c r="BA72" s="859"/>
      <c r="BB72" s="859"/>
      <c r="BC72" s="859"/>
      <c r="BD72" s="860"/>
      <c r="BE72" s="244"/>
      <c r="BF72" s="244"/>
      <c r="BG72" s="244"/>
      <c r="BH72" s="244"/>
      <c r="BI72" s="244"/>
      <c r="BJ72" s="244"/>
      <c r="BK72" s="244"/>
      <c r="BL72" s="244"/>
      <c r="BM72" s="244"/>
      <c r="BN72" s="244"/>
      <c r="BO72" s="244"/>
      <c r="BP72" s="244"/>
      <c r="BQ72" s="241">
        <v>66</v>
      </c>
      <c r="BR72" s="246"/>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33"/>
    </row>
    <row r="73" spans="1:131" ht="26.25" customHeight="1">
      <c r="A73" s="241">
        <v>6</v>
      </c>
      <c r="B73" s="900" t="s">
        <v>594</v>
      </c>
      <c r="C73" s="901"/>
      <c r="D73" s="901"/>
      <c r="E73" s="901"/>
      <c r="F73" s="901"/>
      <c r="G73" s="901"/>
      <c r="H73" s="901"/>
      <c r="I73" s="901"/>
      <c r="J73" s="901"/>
      <c r="K73" s="901"/>
      <c r="L73" s="901"/>
      <c r="M73" s="901"/>
      <c r="N73" s="901"/>
      <c r="O73" s="901"/>
      <c r="P73" s="902"/>
      <c r="Q73" s="903">
        <v>21</v>
      </c>
      <c r="R73" s="857"/>
      <c r="S73" s="857"/>
      <c r="T73" s="857"/>
      <c r="U73" s="857"/>
      <c r="V73" s="857">
        <v>15</v>
      </c>
      <c r="W73" s="857"/>
      <c r="X73" s="857"/>
      <c r="Y73" s="857"/>
      <c r="Z73" s="857"/>
      <c r="AA73" s="857">
        <v>5</v>
      </c>
      <c r="AB73" s="857"/>
      <c r="AC73" s="857"/>
      <c r="AD73" s="857"/>
      <c r="AE73" s="857"/>
      <c r="AF73" s="857">
        <v>5</v>
      </c>
      <c r="AG73" s="857"/>
      <c r="AH73" s="857"/>
      <c r="AI73" s="857"/>
      <c r="AJ73" s="857"/>
      <c r="AK73" s="857" t="s">
        <v>588</v>
      </c>
      <c r="AL73" s="857"/>
      <c r="AM73" s="857"/>
      <c r="AN73" s="857"/>
      <c r="AO73" s="857"/>
      <c r="AP73" s="857" t="s">
        <v>588</v>
      </c>
      <c r="AQ73" s="857"/>
      <c r="AR73" s="857"/>
      <c r="AS73" s="857"/>
      <c r="AT73" s="857"/>
      <c r="AU73" s="857" t="s">
        <v>588</v>
      </c>
      <c r="AV73" s="857"/>
      <c r="AW73" s="857"/>
      <c r="AX73" s="857"/>
      <c r="AY73" s="857"/>
      <c r="AZ73" s="859"/>
      <c r="BA73" s="859"/>
      <c r="BB73" s="859"/>
      <c r="BC73" s="859"/>
      <c r="BD73" s="860"/>
      <c r="BE73" s="244"/>
      <c r="BF73" s="244"/>
      <c r="BG73" s="244"/>
      <c r="BH73" s="244"/>
      <c r="BI73" s="244"/>
      <c r="BJ73" s="244"/>
      <c r="BK73" s="244"/>
      <c r="BL73" s="244"/>
      <c r="BM73" s="244"/>
      <c r="BN73" s="244"/>
      <c r="BO73" s="244"/>
      <c r="BP73" s="244"/>
      <c r="BQ73" s="241">
        <v>67</v>
      </c>
      <c r="BR73" s="246"/>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33"/>
    </row>
    <row r="74" spans="1:131" ht="39.9" customHeight="1">
      <c r="A74" s="241">
        <v>7</v>
      </c>
      <c r="B74" s="900" t="s">
        <v>595</v>
      </c>
      <c r="C74" s="901"/>
      <c r="D74" s="901"/>
      <c r="E74" s="901"/>
      <c r="F74" s="901"/>
      <c r="G74" s="901"/>
      <c r="H74" s="901"/>
      <c r="I74" s="901"/>
      <c r="J74" s="901"/>
      <c r="K74" s="901"/>
      <c r="L74" s="901"/>
      <c r="M74" s="901"/>
      <c r="N74" s="901"/>
      <c r="O74" s="901"/>
      <c r="P74" s="902"/>
      <c r="Q74" s="903">
        <v>10</v>
      </c>
      <c r="R74" s="857"/>
      <c r="S74" s="857"/>
      <c r="T74" s="857"/>
      <c r="U74" s="857"/>
      <c r="V74" s="857">
        <v>10</v>
      </c>
      <c r="W74" s="857"/>
      <c r="X74" s="857"/>
      <c r="Y74" s="857"/>
      <c r="Z74" s="857"/>
      <c r="AA74" s="857">
        <v>1</v>
      </c>
      <c r="AB74" s="857"/>
      <c r="AC74" s="857"/>
      <c r="AD74" s="857"/>
      <c r="AE74" s="857"/>
      <c r="AF74" s="857">
        <v>1</v>
      </c>
      <c r="AG74" s="857"/>
      <c r="AH74" s="857"/>
      <c r="AI74" s="857"/>
      <c r="AJ74" s="857"/>
      <c r="AK74" s="857">
        <v>2</v>
      </c>
      <c r="AL74" s="857"/>
      <c r="AM74" s="857"/>
      <c r="AN74" s="857"/>
      <c r="AO74" s="857"/>
      <c r="AP74" s="857" t="s">
        <v>588</v>
      </c>
      <c r="AQ74" s="857"/>
      <c r="AR74" s="857"/>
      <c r="AS74" s="857"/>
      <c r="AT74" s="857"/>
      <c r="AU74" s="857" t="s">
        <v>588</v>
      </c>
      <c r="AV74" s="857"/>
      <c r="AW74" s="857"/>
      <c r="AX74" s="857"/>
      <c r="AY74" s="857"/>
      <c r="AZ74" s="904" t="s">
        <v>615</v>
      </c>
      <c r="BA74" s="859"/>
      <c r="BB74" s="859"/>
      <c r="BC74" s="859"/>
      <c r="BD74" s="860"/>
      <c r="BE74" s="244"/>
      <c r="BF74" s="244"/>
      <c r="BG74" s="244"/>
      <c r="BH74" s="244"/>
      <c r="BI74" s="244"/>
      <c r="BJ74" s="244"/>
      <c r="BK74" s="244"/>
      <c r="BL74" s="244"/>
      <c r="BM74" s="244"/>
      <c r="BN74" s="244"/>
      <c r="BO74" s="244"/>
      <c r="BP74" s="244"/>
      <c r="BQ74" s="241">
        <v>68</v>
      </c>
      <c r="BR74" s="246"/>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33"/>
    </row>
    <row r="75" spans="1:131" ht="26.25" customHeight="1">
      <c r="A75" s="241">
        <v>8</v>
      </c>
      <c r="B75" s="900" t="s">
        <v>596</v>
      </c>
      <c r="C75" s="901"/>
      <c r="D75" s="901"/>
      <c r="E75" s="901"/>
      <c r="F75" s="901"/>
      <c r="G75" s="901"/>
      <c r="H75" s="901"/>
      <c r="I75" s="901"/>
      <c r="J75" s="901"/>
      <c r="K75" s="901"/>
      <c r="L75" s="901"/>
      <c r="M75" s="901"/>
      <c r="N75" s="901"/>
      <c r="O75" s="901"/>
      <c r="P75" s="902"/>
      <c r="Q75" s="905">
        <v>34</v>
      </c>
      <c r="R75" s="906"/>
      <c r="S75" s="906"/>
      <c r="T75" s="906"/>
      <c r="U75" s="861"/>
      <c r="V75" s="907">
        <v>30</v>
      </c>
      <c r="W75" s="906"/>
      <c r="X75" s="906"/>
      <c r="Y75" s="906"/>
      <c r="Z75" s="861"/>
      <c r="AA75" s="907">
        <v>5</v>
      </c>
      <c r="AB75" s="906"/>
      <c r="AC75" s="906"/>
      <c r="AD75" s="906"/>
      <c r="AE75" s="861"/>
      <c r="AF75" s="907">
        <v>5</v>
      </c>
      <c r="AG75" s="906"/>
      <c r="AH75" s="906"/>
      <c r="AI75" s="906"/>
      <c r="AJ75" s="861"/>
      <c r="AK75" s="907" t="s">
        <v>588</v>
      </c>
      <c r="AL75" s="906"/>
      <c r="AM75" s="906"/>
      <c r="AN75" s="906"/>
      <c r="AO75" s="861"/>
      <c r="AP75" s="907" t="s">
        <v>588</v>
      </c>
      <c r="AQ75" s="906"/>
      <c r="AR75" s="906"/>
      <c r="AS75" s="906"/>
      <c r="AT75" s="861"/>
      <c r="AU75" s="907" t="s">
        <v>588</v>
      </c>
      <c r="AV75" s="906"/>
      <c r="AW75" s="906"/>
      <c r="AX75" s="906"/>
      <c r="AY75" s="861"/>
      <c r="AZ75" s="859"/>
      <c r="BA75" s="859"/>
      <c r="BB75" s="859"/>
      <c r="BC75" s="859"/>
      <c r="BD75" s="860"/>
      <c r="BE75" s="244"/>
      <c r="BF75" s="244"/>
      <c r="BG75" s="244"/>
      <c r="BH75" s="244"/>
      <c r="BI75" s="244"/>
      <c r="BJ75" s="244"/>
      <c r="BK75" s="244"/>
      <c r="BL75" s="244"/>
      <c r="BM75" s="244"/>
      <c r="BN75" s="244"/>
      <c r="BO75" s="244"/>
      <c r="BP75" s="244"/>
      <c r="BQ75" s="241">
        <v>69</v>
      </c>
      <c r="BR75" s="246"/>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33"/>
    </row>
    <row r="76" spans="1:131" ht="26.25" customHeight="1">
      <c r="A76" s="241">
        <v>9</v>
      </c>
      <c r="B76" s="900" t="s">
        <v>597</v>
      </c>
      <c r="C76" s="901"/>
      <c r="D76" s="901"/>
      <c r="E76" s="901"/>
      <c r="F76" s="901"/>
      <c r="G76" s="901"/>
      <c r="H76" s="901"/>
      <c r="I76" s="901"/>
      <c r="J76" s="901"/>
      <c r="K76" s="901"/>
      <c r="L76" s="901"/>
      <c r="M76" s="901"/>
      <c r="N76" s="901"/>
      <c r="O76" s="901"/>
      <c r="P76" s="902"/>
      <c r="Q76" s="905">
        <v>18</v>
      </c>
      <c r="R76" s="906"/>
      <c r="S76" s="906"/>
      <c r="T76" s="906"/>
      <c r="U76" s="861"/>
      <c r="V76" s="907">
        <v>15</v>
      </c>
      <c r="W76" s="906"/>
      <c r="X76" s="906"/>
      <c r="Y76" s="906"/>
      <c r="Z76" s="861"/>
      <c r="AA76" s="907">
        <v>2</v>
      </c>
      <c r="AB76" s="906"/>
      <c r="AC76" s="906"/>
      <c r="AD76" s="906"/>
      <c r="AE76" s="861"/>
      <c r="AF76" s="907">
        <v>2</v>
      </c>
      <c r="AG76" s="906"/>
      <c r="AH76" s="906"/>
      <c r="AI76" s="906"/>
      <c r="AJ76" s="861"/>
      <c r="AK76" s="907" t="s">
        <v>588</v>
      </c>
      <c r="AL76" s="906"/>
      <c r="AM76" s="906"/>
      <c r="AN76" s="906"/>
      <c r="AO76" s="861"/>
      <c r="AP76" s="907" t="s">
        <v>588</v>
      </c>
      <c r="AQ76" s="906"/>
      <c r="AR76" s="906"/>
      <c r="AS76" s="906"/>
      <c r="AT76" s="861"/>
      <c r="AU76" s="907" t="s">
        <v>588</v>
      </c>
      <c r="AV76" s="906"/>
      <c r="AW76" s="906"/>
      <c r="AX76" s="906"/>
      <c r="AY76" s="861"/>
      <c r="AZ76" s="859"/>
      <c r="BA76" s="859"/>
      <c r="BB76" s="859"/>
      <c r="BC76" s="859"/>
      <c r="BD76" s="860"/>
      <c r="BE76" s="244"/>
      <c r="BF76" s="244"/>
      <c r="BG76" s="244"/>
      <c r="BH76" s="244"/>
      <c r="BI76" s="244"/>
      <c r="BJ76" s="244"/>
      <c r="BK76" s="244"/>
      <c r="BL76" s="244"/>
      <c r="BM76" s="244"/>
      <c r="BN76" s="244"/>
      <c r="BO76" s="244"/>
      <c r="BP76" s="244"/>
      <c r="BQ76" s="241">
        <v>70</v>
      </c>
      <c r="BR76" s="246"/>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33"/>
    </row>
    <row r="77" spans="1:131" ht="26.25" customHeight="1">
      <c r="A77" s="241">
        <v>10</v>
      </c>
      <c r="B77" s="900" t="s">
        <v>598</v>
      </c>
      <c r="C77" s="901"/>
      <c r="D77" s="901"/>
      <c r="E77" s="901"/>
      <c r="F77" s="901"/>
      <c r="G77" s="901"/>
      <c r="H77" s="901"/>
      <c r="I77" s="901"/>
      <c r="J77" s="901"/>
      <c r="K77" s="901"/>
      <c r="L77" s="901"/>
      <c r="M77" s="901"/>
      <c r="N77" s="901"/>
      <c r="O77" s="901"/>
      <c r="P77" s="902"/>
      <c r="Q77" s="905">
        <v>71</v>
      </c>
      <c r="R77" s="906"/>
      <c r="S77" s="906"/>
      <c r="T77" s="906"/>
      <c r="U77" s="861"/>
      <c r="V77" s="907">
        <v>67</v>
      </c>
      <c r="W77" s="906"/>
      <c r="X77" s="906"/>
      <c r="Y77" s="906"/>
      <c r="Z77" s="861"/>
      <c r="AA77" s="907">
        <v>4</v>
      </c>
      <c r="AB77" s="906"/>
      <c r="AC77" s="906"/>
      <c r="AD77" s="906"/>
      <c r="AE77" s="861"/>
      <c r="AF77" s="907">
        <v>4</v>
      </c>
      <c r="AG77" s="906"/>
      <c r="AH77" s="906"/>
      <c r="AI77" s="906"/>
      <c r="AJ77" s="861"/>
      <c r="AK77" s="907" t="s">
        <v>588</v>
      </c>
      <c r="AL77" s="906"/>
      <c r="AM77" s="906"/>
      <c r="AN77" s="906"/>
      <c r="AO77" s="861"/>
      <c r="AP77" s="907" t="s">
        <v>588</v>
      </c>
      <c r="AQ77" s="906"/>
      <c r="AR77" s="906"/>
      <c r="AS77" s="906"/>
      <c r="AT77" s="861"/>
      <c r="AU77" s="907" t="s">
        <v>588</v>
      </c>
      <c r="AV77" s="906"/>
      <c r="AW77" s="906"/>
      <c r="AX77" s="906"/>
      <c r="AY77" s="861"/>
      <c r="AZ77" s="859"/>
      <c r="BA77" s="859"/>
      <c r="BB77" s="859"/>
      <c r="BC77" s="859"/>
      <c r="BD77" s="860"/>
      <c r="BE77" s="244"/>
      <c r="BF77" s="244"/>
      <c r="BG77" s="244"/>
      <c r="BH77" s="244"/>
      <c r="BI77" s="244"/>
      <c r="BJ77" s="244"/>
      <c r="BK77" s="244"/>
      <c r="BL77" s="244"/>
      <c r="BM77" s="244"/>
      <c r="BN77" s="244"/>
      <c r="BO77" s="244"/>
      <c r="BP77" s="244"/>
      <c r="BQ77" s="241">
        <v>71</v>
      </c>
      <c r="BR77" s="246"/>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33"/>
    </row>
    <row r="78" spans="1:131" ht="26.25" customHeight="1">
      <c r="A78" s="241">
        <v>11</v>
      </c>
      <c r="B78" s="900" t="s">
        <v>621</v>
      </c>
      <c r="C78" s="901"/>
      <c r="D78" s="901"/>
      <c r="E78" s="901"/>
      <c r="F78" s="901"/>
      <c r="G78" s="901"/>
      <c r="H78" s="901"/>
      <c r="I78" s="901"/>
      <c r="J78" s="901"/>
      <c r="K78" s="901"/>
      <c r="L78" s="901"/>
      <c r="M78" s="901"/>
      <c r="N78" s="901"/>
      <c r="O78" s="901"/>
      <c r="P78" s="902"/>
      <c r="Q78" s="903">
        <v>258</v>
      </c>
      <c r="R78" s="857"/>
      <c r="S78" s="857"/>
      <c r="T78" s="857"/>
      <c r="U78" s="857"/>
      <c r="V78" s="857">
        <v>239</v>
      </c>
      <c r="W78" s="857"/>
      <c r="X78" s="857"/>
      <c r="Y78" s="857"/>
      <c r="Z78" s="857"/>
      <c r="AA78" s="857">
        <v>19</v>
      </c>
      <c r="AB78" s="857"/>
      <c r="AC78" s="857"/>
      <c r="AD78" s="857"/>
      <c r="AE78" s="857"/>
      <c r="AF78" s="857">
        <v>19</v>
      </c>
      <c r="AG78" s="857"/>
      <c r="AH78" s="857"/>
      <c r="AI78" s="857"/>
      <c r="AJ78" s="857"/>
      <c r="AK78" s="857" t="s">
        <v>588</v>
      </c>
      <c r="AL78" s="857"/>
      <c r="AM78" s="857"/>
      <c r="AN78" s="857"/>
      <c r="AO78" s="857"/>
      <c r="AP78" s="857" t="s">
        <v>588</v>
      </c>
      <c r="AQ78" s="857"/>
      <c r="AR78" s="857"/>
      <c r="AS78" s="857"/>
      <c r="AT78" s="857"/>
      <c r="AU78" s="857" t="s">
        <v>588</v>
      </c>
      <c r="AV78" s="857"/>
      <c r="AW78" s="857"/>
      <c r="AX78" s="857"/>
      <c r="AY78" s="857"/>
      <c r="AZ78" s="859"/>
      <c r="BA78" s="859"/>
      <c r="BB78" s="859"/>
      <c r="BC78" s="859"/>
      <c r="BD78" s="860"/>
      <c r="BE78" s="244"/>
      <c r="BF78" s="244"/>
      <c r="BG78" s="244"/>
      <c r="BH78" s="244"/>
      <c r="BI78" s="244"/>
      <c r="BJ78" s="233"/>
      <c r="BK78" s="233"/>
      <c r="BL78" s="233"/>
      <c r="BM78" s="233"/>
      <c r="BN78" s="233"/>
      <c r="BO78" s="244"/>
      <c r="BP78" s="244"/>
      <c r="BQ78" s="241">
        <v>72</v>
      </c>
      <c r="BR78" s="246"/>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33"/>
    </row>
    <row r="79" spans="1:131" ht="26.25" customHeight="1">
      <c r="A79" s="241">
        <v>12</v>
      </c>
      <c r="B79" s="900" t="s">
        <v>620</v>
      </c>
      <c r="C79" s="901"/>
      <c r="D79" s="901"/>
      <c r="E79" s="901"/>
      <c r="F79" s="901"/>
      <c r="G79" s="901"/>
      <c r="H79" s="901"/>
      <c r="I79" s="901"/>
      <c r="J79" s="901"/>
      <c r="K79" s="901"/>
      <c r="L79" s="901"/>
      <c r="M79" s="901"/>
      <c r="N79" s="901"/>
      <c r="O79" s="901"/>
      <c r="P79" s="902"/>
      <c r="Q79" s="903">
        <v>272654</v>
      </c>
      <c r="R79" s="857"/>
      <c r="S79" s="857"/>
      <c r="T79" s="857"/>
      <c r="U79" s="857"/>
      <c r="V79" s="857">
        <v>260337</v>
      </c>
      <c r="W79" s="857"/>
      <c r="X79" s="857"/>
      <c r="Y79" s="857"/>
      <c r="Z79" s="857"/>
      <c r="AA79" s="857">
        <v>12317</v>
      </c>
      <c r="AB79" s="857"/>
      <c r="AC79" s="857"/>
      <c r="AD79" s="857"/>
      <c r="AE79" s="857"/>
      <c r="AF79" s="857">
        <v>12317</v>
      </c>
      <c r="AG79" s="857"/>
      <c r="AH79" s="857"/>
      <c r="AI79" s="857"/>
      <c r="AJ79" s="857"/>
      <c r="AK79" s="857" t="s">
        <v>588</v>
      </c>
      <c r="AL79" s="857"/>
      <c r="AM79" s="857"/>
      <c r="AN79" s="857"/>
      <c r="AO79" s="857"/>
      <c r="AP79" s="857" t="s">
        <v>588</v>
      </c>
      <c r="AQ79" s="857"/>
      <c r="AR79" s="857"/>
      <c r="AS79" s="857"/>
      <c r="AT79" s="857"/>
      <c r="AU79" s="857" t="s">
        <v>588</v>
      </c>
      <c r="AV79" s="857"/>
      <c r="AW79" s="857"/>
      <c r="AX79" s="857"/>
      <c r="AY79" s="857"/>
      <c r="AZ79" s="859"/>
      <c r="BA79" s="859"/>
      <c r="BB79" s="859"/>
      <c r="BC79" s="859"/>
      <c r="BD79" s="860"/>
      <c r="BE79" s="244"/>
      <c r="BF79" s="244"/>
      <c r="BG79" s="244"/>
      <c r="BH79" s="244"/>
      <c r="BI79" s="244"/>
      <c r="BJ79" s="233"/>
      <c r="BK79" s="233"/>
      <c r="BL79" s="233"/>
      <c r="BM79" s="233"/>
      <c r="BN79" s="233"/>
      <c r="BO79" s="244"/>
      <c r="BP79" s="244"/>
      <c r="BQ79" s="241">
        <v>73</v>
      </c>
      <c r="BR79" s="246"/>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33"/>
    </row>
    <row r="80" spans="1:131" ht="26.25" customHeight="1">
      <c r="A80" s="241">
        <v>13</v>
      </c>
      <c r="B80" s="900"/>
      <c r="C80" s="901"/>
      <c r="D80" s="901"/>
      <c r="E80" s="901"/>
      <c r="F80" s="901"/>
      <c r="G80" s="901"/>
      <c r="H80" s="901"/>
      <c r="I80" s="901"/>
      <c r="J80" s="901"/>
      <c r="K80" s="901"/>
      <c r="L80" s="901"/>
      <c r="M80" s="901"/>
      <c r="N80" s="901"/>
      <c r="O80" s="901"/>
      <c r="P80" s="902"/>
      <c r="Q80" s="903"/>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59"/>
      <c r="BA80" s="859"/>
      <c r="BB80" s="859"/>
      <c r="BC80" s="859"/>
      <c r="BD80" s="860"/>
      <c r="BE80" s="244"/>
      <c r="BF80" s="244"/>
      <c r="BG80" s="244"/>
      <c r="BH80" s="244"/>
      <c r="BI80" s="244"/>
      <c r="BJ80" s="244"/>
      <c r="BK80" s="244"/>
      <c r="BL80" s="244"/>
      <c r="BM80" s="244"/>
      <c r="BN80" s="244"/>
      <c r="BO80" s="244"/>
      <c r="BP80" s="244"/>
      <c r="BQ80" s="241">
        <v>74</v>
      </c>
      <c r="BR80" s="246"/>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33"/>
    </row>
    <row r="81" spans="1:131" ht="26.25" customHeight="1">
      <c r="A81" s="241">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9"/>
      <c r="BA81" s="859"/>
      <c r="BB81" s="859"/>
      <c r="BC81" s="859"/>
      <c r="BD81" s="860"/>
      <c r="BE81" s="244"/>
      <c r="BF81" s="244"/>
      <c r="BG81" s="244"/>
      <c r="BH81" s="244"/>
      <c r="BI81" s="244"/>
      <c r="BJ81" s="244"/>
      <c r="BK81" s="244"/>
      <c r="BL81" s="244"/>
      <c r="BM81" s="244"/>
      <c r="BN81" s="244"/>
      <c r="BO81" s="244"/>
      <c r="BP81" s="244"/>
      <c r="BQ81" s="241">
        <v>75</v>
      </c>
      <c r="BR81" s="246"/>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33"/>
    </row>
    <row r="82" spans="1:131" ht="26.25" customHeight="1">
      <c r="A82" s="241">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9"/>
      <c r="BA82" s="859"/>
      <c r="BB82" s="859"/>
      <c r="BC82" s="859"/>
      <c r="BD82" s="860"/>
      <c r="BE82" s="244"/>
      <c r="BF82" s="244"/>
      <c r="BG82" s="244"/>
      <c r="BH82" s="244"/>
      <c r="BI82" s="244"/>
      <c r="BJ82" s="244"/>
      <c r="BK82" s="244"/>
      <c r="BL82" s="244"/>
      <c r="BM82" s="244"/>
      <c r="BN82" s="244"/>
      <c r="BO82" s="244"/>
      <c r="BP82" s="244"/>
      <c r="BQ82" s="241">
        <v>76</v>
      </c>
      <c r="BR82" s="246"/>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33"/>
    </row>
    <row r="83" spans="1:131" ht="26.25" customHeight="1">
      <c r="A83" s="241">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9"/>
      <c r="BA83" s="859"/>
      <c r="BB83" s="859"/>
      <c r="BC83" s="859"/>
      <c r="BD83" s="860"/>
      <c r="BE83" s="244"/>
      <c r="BF83" s="244"/>
      <c r="BG83" s="244"/>
      <c r="BH83" s="244"/>
      <c r="BI83" s="244"/>
      <c r="BJ83" s="244"/>
      <c r="BK83" s="244"/>
      <c r="BL83" s="244"/>
      <c r="BM83" s="244"/>
      <c r="BN83" s="244"/>
      <c r="BO83" s="244"/>
      <c r="BP83" s="244"/>
      <c r="BQ83" s="241">
        <v>77</v>
      </c>
      <c r="BR83" s="246"/>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33"/>
    </row>
    <row r="84" spans="1:131" ht="26.25" customHeight="1">
      <c r="A84" s="241">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9"/>
      <c r="BA84" s="859"/>
      <c r="BB84" s="859"/>
      <c r="BC84" s="859"/>
      <c r="BD84" s="860"/>
      <c r="BE84" s="244"/>
      <c r="BF84" s="244"/>
      <c r="BG84" s="244"/>
      <c r="BH84" s="244"/>
      <c r="BI84" s="244"/>
      <c r="BJ84" s="244"/>
      <c r="BK84" s="244"/>
      <c r="BL84" s="244"/>
      <c r="BM84" s="244"/>
      <c r="BN84" s="244"/>
      <c r="BO84" s="244"/>
      <c r="BP84" s="244"/>
      <c r="BQ84" s="241">
        <v>78</v>
      </c>
      <c r="BR84" s="246"/>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33"/>
    </row>
    <row r="85" spans="1:131" ht="26.25" customHeight="1">
      <c r="A85" s="241">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9"/>
      <c r="BA85" s="859"/>
      <c r="BB85" s="859"/>
      <c r="BC85" s="859"/>
      <c r="BD85" s="860"/>
      <c r="BE85" s="244"/>
      <c r="BF85" s="244"/>
      <c r="BG85" s="244"/>
      <c r="BH85" s="244"/>
      <c r="BI85" s="244"/>
      <c r="BJ85" s="244"/>
      <c r="BK85" s="244"/>
      <c r="BL85" s="244"/>
      <c r="BM85" s="244"/>
      <c r="BN85" s="244"/>
      <c r="BO85" s="244"/>
      <c r="BP85" s="244"/>
      <c r="BQ85" s="241">
        <v>79</v>
      </c>
      <c r="BR85" s="246"/>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33"/>
    </row>
    <row r="86" spans="1:131" ht="26.25" customHeight="1">
      <c r="A86" s="241">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9"/>
      <c r="BA86" s="859"/>
      <c r="BB86" s="859"/>
      <c r="BC86" s="859"/>
      <c r="BD86" s="860"/>
      <c r="BE86" s="244"/>
      <c r="BF86" s="244"/>
      <c r="BG86" s="244"/>
      <c r="BH86" s="244"/>
      <c r="BI86" s="244"/>
      <c r="BJ86" s="244"/>
      <c r="BK86" s="244"/>
      <c r="BL86" s="244"/>
      <c r="BM86" s="244"/>
      <c r="BN86" s="244"/>
      <c r="BO86" s="244"/>
      <c r="BP86" s="244"/>
      <c r="BQ86" s="241">
        <v>80</v>
      </c>
      <c r="BR86" s="246"/>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33"/>
    </row>
    <row r="87" spans="1:131" ht="26.25" customHeight="1">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33"/>
    </row>
    <row r="88" spans="1:131" ht="26.25" customHeight="1" thickBot="1">
      <c r="A88" s="243" t="s">
        <v>396</v>
      </c>
      <c r="B88" s="816" t="s">
        <v>428</v>
      </c>
      <c r="C88" s="817"/>
      <c r="D88" s="817"/>
      <c r="E88" s="817"/>
      <c r="F88" s="817"/>
      <c r="G88" s="817"/>
      <c r="H88" s="817"/>
      <c r="I88" s="817"/>
      <c r="J88" s="817"/>
      <c r="K88" s="817"/>
      <c r="L88" s="817"/>
      <c r="M88" s="817"/>
      <c r="N88" s="817"/>
      <c r="O88" s="817"/>
      <c r="P88" s="818"/>
      <c r="Q88" s="867"/>
      <c r="R88" s="868"/>
      <c r="S88" s="868"/>
      <c r="T88" s="868"/>
      <c r="U88" s="868"/>
      <c r="V88" s="868"/>
      <c r="W88" s="868"/>
      <c r="X88" s="868"/>
      <c r="Y88" s="868"/>
      <c r="Z88" s="868"/>
      <c r="AA88" s="868"/>
      <c r="AB88" s="868"/>
      <c r="AC88" s="868"/>
      <c r="AD88" s="868"/>
      <c r="AE88" s="868"/>
      <c r="AF88" s="871">
        <v>12362</v>
      </c>
      <c r="AG88" s="871"/>
      <c r="AH88" s="871"/>
      <c r="AI88" s="871"/>
      <c r="AJ88" s="871"/>
      <c r="AK88" s="868"/>
      <c r="AL88" s="868"/>
      <c r="AM88" s="868"/>
      <c r="AN88" s="868"/>
      <c r="AO88" s="868"/>
      <c r="AP88" s="871" t="s">
        <v>607</v>
      </c>
      <c r="AQ88" s="871"/>
      <c r="AR88" s="871"/>
      <c r="AS88" s="871"/>
      <c r="AT88" s="871"/>
      <c r="AU88" s="871" t="s">
        <v>607</v>
      </c>
      <c r="AV88" s="871"/>
      <c r="AW88" s="871"/>
      <c r="AX88" s="871"/>
      <c r="AY88" s="871"/>
      <c r="AZ88" s="876"/>
      <c r="BA88" s="876"/>
      <c r="BB88" s="876"/>
      <c r="BC88" s="876"/>
      <c r="BD88" s="877"/>
      <c r="BE88" s="244"/>
      <c r="BF88" s="244"/>
      <c r="BG88" s="244"/>
      <c r="BH88" s="244"/>
      <c r="BI88" s="244"/>
      <c r="BJ88" s="244"/>
      <c r="BK88" s="244"/>
      <c r="BL88" s="244"/>
      <c r="BM88" s="244"/>
      <c r="BN88" s="244"/>
      <c r="BO88" s="244"/>
      <c r="BP88" s="244"/>
      <c r="BQ88" s="241">
        <v>82</v>
      </c>
      <c r="BR88" s="246"/>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33"/>
    </row>
    <row r="89" spans="1:131" ht="26.25" hidden="1" customHeight="1">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33"/>
    </row>
    <row r="90" spans="1:131" ht="26.25" hidden="1" customHeight="1">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33"/>
    </row>
    <row r="91" spans="1:131" ht="26.25" hidden="1" customHeight="1">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33"/>
    </row>
    <row r="92" spans="1:131" ht="26.25" hidden="1" customHeight="1">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33"/>
    </row>
    <row r="93" spans="1:131" ht="26.25" hidden="1" customHeight="1">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33"/>
    </row>
    <row r="94" spans="1:131" ht="26.25" hidden="1" customHeight="1">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33"/>
    </row>
    <row r="95" spans="1:131" ht="26.25" hidden="1" customHeight="1">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33"/>
    </row>
    <row r="96" spans="1:131" ht="26.25" hidden="1" customHeight="1">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33"/>
    </row>
    <row r="97" spans="1:131" ht="26.25" hidden="1" customHeight="1">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33"/>
    </row>
    <row r="98" spans="1:131" ht="26.25" hidden="1" customHeight="1">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33"/>
    </row>
    <row r="99" spans="1:131" ht="26.25" hidden="1" customHeight="1">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33"/>
    </row>
    <row r="100" spans="1:131" ht="26.25" hidden="1" customHeight="1">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33"/>
    </row>
    <row r="101" spans="1:131" ht="26.25" hidden="1" customHeight="1">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33"/>
    </row>
    <row r="102" spans="1:131" ht="26.25" customHeight="1" thickBot="1">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16" t="s">
        <v>429</v>
      </c>
      <c r="BS102" s="817"/>
      <c r="BT102" s="817"/>
      <c r="BU102" s="817"/>
      <c r="BV102" s="817"/>
      <c r="BW102" s="817"/>
      <c r="BX102" s="817"/>
      <c r="BY102" s="817"/>
      <c r="BZ102" s="817"/>
      <c r="CA102" s="817"/>
      <c r="CB102" s="817"/>
      <c r="CC102" s="817"/>
      <c r="CD102" s="817"/>
      <c r="CE102" s="817"/>
      <c r="CF102" s="817"/>
      <c r="CG102" s="818"/>
      <c r="CH102" s="915"/>
      <c r="CI102" s="916"/>
      <c r="CJ102" s="916"/>
      <c r="CK102" s="916"/>
      <c r="CL102" s="917"/>
      <c r="CM102" s="915"/>
      <c r="CN102" s="916"/>
      <c r="CO102" s="916"/>
      <c r="CP102" s="916"/>
      <c r="CQ102" s="917"/>
      <c r="CR102" s="918">
        <v>146</v>
      </c>
      <c r="CS102" s="879"/>
      <c r="CT102" s="879"/>
      <c r="CU102" s="879"/>
      <c r="CV102" s="919"/>
      <c r="CW102" s="918">
        <v>90</v>
      </c>
      <c r="CX102" s="879"/>
      <c r="CY102" s="879"/>
      <c r="CZ102" s="879"/>
      <c r="DA102" s="919"/>
      <c r="DB102" s="918" t="s">
        <v>607</v>
      </c>
      <c r="DC102" s="879"/>
      <c r="DD102" s="879"/>
      <c r="DE102" s="879"/>
      <c r="DF102" s="919"/>
      <c r="DG102" s="918">
        <v>375</v>
      </c>
      <c r="DH102" s="879"/>
      <c r="DI102" s="879"/>
      <c r="DJ102" s="879"/>
      <c r="DK102" s="919"/>
      <c r="DL102" s="918" t="s">
        <v>607</v>
      </c>
      <c r="DM102" s="879"/>
      <c r="DN102" s="879"/>
      <c r="DO102" s="879"/>
      <c r="DP102" s="919"/>
      <c r="DQ102" s="918" t="s">
        <v>607</v>
      </c>
      <c r="DR102" s="879"/>
      <c r="DS102" s="879"/>
      <c r="DT102" s="879"/>
      <c r="DU102" s="919"/>
      <c r="DV102" s="816"/>
      <c r="DW102" s="817"/>
      <c r="DX102" s="817"/>
      <c r="DY102" s="817"/>
      <c r="DZ102" s="942"/>
      <c r="EA102" s="233"/>
    </row>
    <row r="103" spans="1:131" ht="26.25" customHeight="1">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c r="A108" s="945" t="s">
        <v>434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c r="A109" s="940" t="s">
        <v>436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437</v>
      </c>
      <c r="AB109" s="921"/>
      <c r="AC109" s="921"/>
      <c r="AD109" s="921"/>
      <c r="AE109" s="922"/>
      <c r="AF109" s="920" t="s">
        <v>438</v>
      </c>
      <c r="AG109" s="921"/>
      <c r="AH109" s="921"/>
      <c r="AI109" s="921"/>
      <c r="AJ109" s="922"/>
      <c r="AK109" s="920" t="s">
        <v>308</v>
      </c>
      <c r="AL109" s="921"/>
      <c r="AM109" s="921"/>
      <c r="AN109" s="921"/>
      <c r="AO109" s="922"/>
      <c r="AP109" s="920" t="s">
        <v>439</v>
      </c>
      <c r="AQ109" s="921"/>
      <c r="AR109" s="921"/>
      <c r="AS109" s="921"/>
      <c r="AT109" s="923"/>
      <c r="AU109" s="940" t="s">
        <v>436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437</v>
      </c>
      <c r="BR109" s="921"/>
      <c r="BS109" s="921"/>
      <c r="BT109" s="921"/>
      <c r="BU109" s="922"/>
      <c r="BV109" s="920" t="s">
        <v>438</v>
      </c>
      <c r="BW109" s="921"/>
      <c r="BX109" s="921"/>
      <c r="BY109" s="921"/>
      <c r="BZ109" s="922"/>
      <c r="CA109" s="920" t="s">
        <v>308</v>
      </c>
      <c r="CB109" s="921"/>
      <c r="CC109" s="921"/>
      <c r="CD109" s="921"/>
      <c r="CE109" s="922"/>
      <c r="CF109" s="941" t="s">
        <v>439</v>
      </c>
      <c r="CG109" s="941"/>
      <c r="CH109" s="941"/>
      <c r="CI109" s="941"/>
      <c r="CJ109" s="941"/>
      <c r="CK109" s="920" t="s">
        <v>440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437</v>
      </c>
      <c r="DH109" s="921"/>
      <c r="DI109" s="921"/>
      <c r="DJ109" s="921"/>
      <c r="DK109" s="922"/>
      <c r="DL109" s="920" t="s">
        <v>438</v>
      </c>
      <c r="DM109" s="921"/>
      <c r="DN109" s="921"/>
      <c r="DO109" s="921"/>
      <c r="DP109" s="922"/>
      <c r="DQ109" s="920" t="s">
        <v>308</v>
      </c>
      <c r="DR109" s="921"/>
      <c r="DS109" s="921"/>
      <c r="DT109" s="921"/>
      <c r="DU109" s="922"/>
      <c r="DV109" s="920" t="s">
        <v>439</v>
      </c>
      <c r="DW109" s="921"/>
      <c r="DX109" s="921"/>
      <c r="DY109" s="921"/>
      <c r="DZ109" s="923"/>
    </row>
    <row r="110" spans="1:131" s="233" customFormat="1" ht="26.25" customHeight="1">
      <c r="A110" s="924" t="s">
        <v>441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3653133</v>
      </c>
      <c r="AB110" s="928"/>
      <c r="AC110" s="928"/>
      <c r="AD110" s="928"/>
      <c r="AE110" s="929"/>
      <c r="AF110" s="930">
        <v>3504354</v>
      </c>
      <c r="AG110" s="928"/>
      <c r="AH110" s="928"/>
      <c r="AI110" s="928"/>
      <c r="AJ110" s="929"/>
      <c r="AK110" s="930">
        <v>3597984</v>
      </c>
      <c r="AL110" s="928"/>
      <c r="AM110" s="928"/>
      <c r="AN110" s="928"/>
      <c r="AO110" s="929"/>
      <c r="AP110" s="931">
        <v>17.600000000000001</v>
      </c>
      <c r="AQ110" s="932"/>
      <c r="AR110" s="932"/>
      <c r="AS110" s="932"/>
      <c r="AT110" s="933"/>
      <c r="AU110" s="934" t="s">
        <v>73</v>
      </c>
      <c r="AV110" s="935"/>
      <c r="AW110" s="935"/>
      <c r="AX110" s="935"/>
      <c r="AY110" s="935"/>
      <c r="AZ110" s="957" t="s">
        <v>442</v>
      </c>
      <c r="BA110" s="925"/>
      <c r="BB110" s="925"/>
      <c r="BC110" s="925"/>
      <c r="BD110" s="925"/>
      <c r="BE110" s="925"/>
      <c r="BF110" s="925"/>
      <c r="BG110" s="925"/>
      <c r="BH110" s="925"/>
      <c r="BI110" s="925"/>
      <c r="BJ110" s="925"/>
      <c r="BK110" s="925"/>
      <c r="BL110" s="925"/>
      <c r="BM110" s="925"/>
      <c r="BN110" s="925"/>
      <c r="BO110" s="925"/>
      <c r="BP110" s="926"/>
      <c r="BQ110" s="958">
        <v>32569682</v>
      </c>
      <c r="BR110" s="959"/>
      <c r="BS110" s="959"/>
      <c r="BT110" s="959"/>
      <c r="BU110" s="959"/>
      <c r="BV110" s="959">
        <v>33482088</v>
      </c>
      <c r="BW110" s="959"/>
      <c r="BX110" s="959"/>
      <c r="BY110" s="959"/>
      <c r="BZ110" s="959"/>
      <c r="CA110" s="959">
        <v>34024043</v>
      </c>
      <c r="CB110" s="959"/>
      <c r="CC110" s="959"/>
      <c r="CD110" s="959"/>
      <c r="CE110" s="959"/>
      <c r="CF110" s="972">
        <v>166.2</v>
      </c>
      <c r="CG110" s="973"/>
      <c r="CH110" s="973"/>
      <c r="CI110" s="973"/>
      <c r="CJ110" s="973"/>
      <c r="CK110" s="974" t="s">
        <v>443</v>
      </c>
      <c r="CL110" s="975"/>
      <c r="CM110" s="957" t="s">
        <v>444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236</v>
      </c>
      <c r="DH110" s="959"/>
      <c r="DI110" s="959"/>
      <c r="DJ110" s="959"/>
      <c r="DK110" s="959"/>
      <c r="DL110" s="959" t="s">
        <v>236</v>
      </c>
      <c r="DM110" s="959"/>
      <c r="DN110" s="959"/>
      <c r="DO110" s="959"/>
      <c r="DP110" s="959"/>
      <c r="DQ110" s="959" t="s">
        <v>236</v>
      </c>
      <c r="DR110" s="959"/>
      <c r="DS110" s="959"/>
      <c r="DT110" s="959"/>
      <c r="DU110" s="959"/>
      <c r="DV110" s="960" t="s">
        <v>236</v>
      </c>
      <c r="DW110" s="960"/>
      <c r="DX110" s="960"/>
      <c r="DY110" s="960"/>
      <c r="DZ110" s="961"/>
    </row>
    <row r="111" spans="1:131" s="233" customFormat="1" ht="26.25" customHeight="1">
      <c r="A111" s="962" t="s">
        <v>445</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446</v>
      </c>
      <c r="AB111" s="966"/>
      <c r="AC111" s="966"/>
      <c r="AD111" s="966"/>
      <c r="AE111" s="967"/>
      <c r="AF111" s="968" t="s">
        <v>446</v>
      </c>
      <c r="AG111" s="966"/>
      <c r="AH111" s="966"/>
      <c r="AI111" s="966"/>
      <c r="AJ111" s="967"/>
      <c r="AK111" s="968" t="s">
        <v>236</v>
      </c>
      <c r="AL111" s="966"/>
      <c r="AM111" s="966"/>
      <c r="AN111" s="966"/>
      <c r="AO111" s="967"/>
      <c r="AP111" s="969" t="s">
        <v>446</v>
      </c>
      <c r="AQ111" s="970"/>
      <c r="AR111" s="970"/>
      <c r="AS111" s="970"/>
      <c r="AT111" s="971"/>
      <c r="AU111" s="936"/>
      <c r="AV111" s="937"/>
      <c r="AW111" s="937"/>
      <c r="AX111" s="937"/>
      <c r="AY111" s="937"/>
      <c r="AZ111" s="950" t="s">
        <v>447</v>
      </c>
      <c r="BA111" s="951"/>
      <c r="BB111" s="951"/>
      <c r="BC111" s="951"/>
      <c r="BD111" s="951"/>
      <c r="BE111" s="951"/>
      <c r="BF111" s="951"/>
      <c r="BG111" s="951"/>
      <c r="BH111" s="951"/>
      <c r="BI111" s="951"/>
      <c r="BJ111" s="951"/>
      <c r="BK111" s="951"/>
      <c r="BL111" s="951"/>
      <c r="BM111" s="951"/>
      <c r="BN111" s="951"/>
      <c r="BO111" s="951"/>
      <c r="BP111" s="952"/>
      <c r="BQ111" s="953">
        <v>52742</v>
      </c>
      <c r="BR111" s="954"/>
      <c r="BS111" s="954"/>
      <c r="BT111" s="954"/>
      <c r="BU111" s="954"/>
      <c r="BV111" s="954">
        <v>40053</v>
      </c>
      <c r="BW111" s="954"/>
      <c r="BX111" s="954"/>
      <c r="BY111" s="954"/>
      <c r="BZ111" s="954"/>
      <c r="CA111" s="954">
        <v>27442</v>
      </c>
      <c r="CB111" s="954"/>
      <c r="CC111" s="954"/>
      <c r="CD111" s="954"/>
      <c r="CE111" s="954"/>
      <c r="CF111" s="948">
        <v>0.1</v>
      </c>
      <c r="CG111" s="949"/>
      <c r="CH111" s="949"/>
      <c r="CI111" s="949"/>
      <c r="CJ111" s="949"/>
      <c r="CK111" s="976"/>
      <c r="CL111" s="977"/>
      <c r="CM111" s="950" t="s">
        <v>448</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v>29784</v>
      </c>
      <c r="DH111" s="954"/>
      <c r="DI111" s="954"/>
      <c r="DJ111" s="954"/>
      <c r="DK111" s="954"/>
      <c r="DL111" s="954">
        <v>24830</v>
      </c>
      <c r="DM111" s="954"/>
      <c r="DN111" s="954"/>
      <c r="DO111" s="954"/>
      <c r="DP111" s="954"/>
      <c r="DQ111" s="954">
        <v>19872</v>
      </c>
      <c r="DR111" s="954"/>
      <c r="DS111" s="954"/>
      <c r="DT111" s="954"/>
      <c r="DU111" s="954"/>
      <c r="DV111" s="955">
        <v>0.1</v>
      </c>
      <c r="DW111" s="955"/>
      <c r="DX111" s="955"/>
      <c r="DY111" s="955"/>
      <c r="DZ111" s="956"/>
    </row>
    <row r="112" spans="1:131" s="233" customFormat="1" ht="26.25" customHeight="1">
      <c r="A112" s="980" t="s">
        <v>449</v>
      </c>
      <c r="B112" s="981"/>
      <c r="C112" s="951" t="s">
        <v>450</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236</v>
      </c>
      <c r="AB112" s="987"/>
      <c r="AC112" s="987"/>
      <c r="AD112" s="987"/>
      <c r="AE112" s="988"/>
      <c r="AF112" s="989" t="s">
        <v>236</v>
      </c>
      <c r="AG112" s="987"/>
      <c r="AH112" s="987"/>
      <c r="AI112" s="987"/>
      <c r="AJ112" s="988"/>
      <c r="AK112" s="989" t="s">
        <v>236</v>
      </c>
      <c r="AL112" s="987"/>
      <c r="AM112" s="987"/>
      <c r="AN112" s="987"/>
      <c r="AO112" s="988"/>
      <c r="AP112" s="990" t="s">
        <v>236</v>
      </c>
      <c r="AQ112" s="991"/>
      <c r="AR112" s="991"/>
      <c r="AS112" s="991"/>
      <c r="AT112" s="992"/>
      <c r="AU112" s="936"/>
      <c r="AV112" s="937"/>
      <c r="AW112" s="937"/>
      <c r="AX112" s="937"/>
      <c r="AY112" s="937"/>
      <c r="AZ112" s="950" t="s">
        <v>451</v>
      </c>
      <c r="BA112" s="951"/>
      <c r="BB112" s="951"/>
      <c r="BC112" s="951"/>
      <c r="BD112" s="951"/>
      <c r="BE112" s="951"/>
      <c r="BF112" s="951"/>
      <c r="BG112" s="951"/>
      <c r="BH112" s="951"/>
      <c r="BI112" s="951"/>
      <c r="BJ112" s="951"/>
      <c r="BK112" s="951"/>
      <c r="BL112" s="951"/>
      <c r="BM112" s="951"/>
      <c r="BN112" s="951"/>
      <c r="BO112" s="951"/>
      <c r="BP112" s="952"/>
      <c r="BQ112" s="953">
        <v>9754850</v>
      </c>
      <c r="BR112" s="954"/>
      <c r="BS112" s="954"/>
      <c r="BT112" s="954"/>
      <c r="BU112" s="954"/>
      <c r="BV112" s="954">
        <v>9199497</v>
      </c>
      <c r="BW112" s="954"/>
      <c r="BX112" s="954"/>
      <c r="BY112" s="954"/>
      <c r="BZ112" s="954"/>
      <c r="CA112" s="954">
        <v>7575256</v>
      </c>
      <c r="CB112" s="954"/>
      <c r="CC112" s="954"/>
      <c r="CD112" s="954"/>
      <c r="CE112" s="954"/>
      <c r="CF112" s="948">
        <v>37</v>
      </c>
      <c r="CG112" s="949"/>
      <c r="CH112" s="949"/>
      <c r="CI112" s="949"/>
      <c r="CJ112" s="949"/>
      <c r="CK112" s="976"/>
      <c r="CL112" s="977"/>
      <c r="CM112" s="950" t="s">
        <v>452</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453</v>
      </c>
      <c r="DH112" s="954"/>
      <c r="DI112" s="954"/>
      <c r="DJ112" s="954"/>
      <c r="DK112" s="954"/>
      <c r="DL112" s="954" t="s">
        <v>236</v>
      </c>
      <c r="DM112" s="954"/>
      <c r="DN112" s="954"/>
      <c r="DO112" s="954"/>
      <c r="DP112" s="954"/>
      <c r="DQ112" s="954" t="s">
        <v>236</v>
      </c>
      <c r="DR112" s="954"/>
      <c r="DS112" s="954"/>
      <c r="DT112" s="954"/>
      <c r="DU112" s="954"/>
      <c r="DV112" s="955" t="s">
        <v>236</v>
      </c>
      <c r="DW112" s="955"/>
      <c r="DX112" s="955"/>
      <c r="DY112" s="955"/>
      <c r="DZ112" s="956"/>
    </row>
    <row r="113" spans="1:130" s="233" customFormat="1" ht="26.25" customHeight="1">
      <c r="A113" s="982"/>
      <c r="B113" s="983"/>
      <c r="C113" s="951" t="s">
        <v>454</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626221</v>
      </c>
      <c r="AB113" s="966"/>
      <c r="AC113" s="966"/>
      <c r="AD113" s="966"/>
      <c r="AE113" s="967"/>
      <c r="AF113" s="968">
        <v>601358</v>
      </c>
      <c r="AG113" s="966"/>
      <c r="AH113" s="966"/>
      <c r="AI113" s="966"/>
      <c r="AJ113" s="967"/>
      <c r="AK113" s="968">
        <v>636947</v>
      </c>
      <c r="AL113" s="966"/>
      <c r="AM113" s="966"/>
      <c r="AN113" s="966"/>
      <c r="AO113" s="967"/>
      <c r="AP113" s="969">
        <v>3.1</v>
      </c>
      <c r="AQ113" s="970"/>
      <c r="AR113" s="970"/>
      <c r="AS113" s="970"/>
      <c r="AT113" s="971"/>
      <c r="AU113" s="936"/>
      <c r="AV113" s="937"/>
      <c r="AW113" s="937"/>
      <c r="AX113" s="937"/>
      <c r="AY113" s="937"/>
      <c r="AZ113" s="950" t="s">
        <v>455</v>
      </c>
      <c r="BA113" s="951"/>
      <c r="BB113" s="951"/>
      <c r="BC113" s="951"/>
      <c r="BD113" s="951"/>
      <c r="BE113" s="951"/>
      <c r="BF113" s="951"/>
      <c r="BG113" s="951"/>
      <c r="BH113" s="951"/>
      <c r="BI113" s="951"/>
      <c r="BJ113" s="951"/>
      <c r="BK113" s="951"/>
      <c r="BL113" s="951"/>
      <c r="BM113" s="951"/>
      <c r="BN113" s="951"/>
      <c r="BO113" s="951"/>
      <c r="BP113" s="952"/>
      <c r="BQ113" s="953" t="s">
        <v>236</v>
      </c>
      <c r="BR113" s="954"/>
      <c r="BS113" s="954"/>
      <c r="BT113" s="954"/>
      <c r="BU113" s="954"/>
      <c r="BV113" s="954" t="s">
        <v>236</v>
      </c>
      <c r="BW113" s="954"/>
      <c r="BX113" s="954"/>
      <c r="BY113" s="954"/>
      <c r="BZ113" s="954"/>
      <c r="CA113" s="954" t="s">
        <v>236</v>
      </c>
      <c r="CB113" s="954"/>
      <c r="CC113" s="954"/>
      <c r="CD113" s="954"/>
      <c r="CE113" s="954"/>
      <c r="CF113" s="948" t="s">
        <v>236</v>
      </c>
      <c r="CG113" s="949"/>
      <c r="CH113" s="949"/>
      <c r="CI113" s="949"/>
      <c r="CJ113" s="949"/>
      <c r="CK113" s="976"/>
      <c r="CL113" s="977"/>
      <c r="CM113" s="950" t="s">
        <v>456</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236</v>
      </c>
      <c r="DH113" s="987"/>
      <c r="DI113" s="987"/>
      <c r="DJ113" s="987"/>
      <c r="DK113" s="988"/>
      <c r="DL113" s="989" t="s">
        <v>236</v>
      </c>
      <c r="DM113" s="987"/>
      <c r="DN113" s="987"/>
      <c r="DO113" s="987"/>
      <c r="DP113" s="988"/>
      <c r="DQ113" s="989" t="s">
        <v>236</v>
      </c>
      <c r="DR113" s="987"/>
      <c r="DS113" s="987"/>
      <c r="DT113" s="987"/>
      <c r="DU113" s="988"/>
      <c r="DV113" s="990" t="s">
        <v>236</v>
      </c>
      <c r="DW113" s="991"/>
      <c r="DX113" s="991"/>
      <c r="DY113" s="991"/>
      <c r="DZ113" s="992"/>
    </row>
    <row r="114" spans="1:130" s="233" customFormat="1" ht="26.25" customHeight="1">
      <c r="A114" s="982"/>
      <c r="B114" s="983"/>
      <c r="C114" s="951" t="s">
        <v>457</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t="s">
        <v>236</v>
      </c>
      <c r="AB114" s="987"/>
      <c r="AC114" s="987"/>
      <c r="AD114" s="987"/>
      <c r="AE114" s="988"/>
      <c r="AF114" s="989" t="s">
        <v>236</v>
      </c>
      <c r="AG114" s="987"/>
      <c r="AH114" s="987"/>
      <c r="AI114" s="987"/>
      <c r="AJ114" s="988"/>
      <c r="AK114" s="989" t="s">
        <v>236</v>
      </c>
      <c r="AL114" s="987"/>
      <c r="AM114" s="987"/>
      <c r="AN114" s="987"/>
      <c r="AO114" s="988"/>
      <c r="AP114" s="990" t="s">
        <v>458</v>
      </c>
      <c r="AQ114" s="991"/>
      <c r="AR114" s="991"/>
      <c r="AS114" s="991"/>
      <c r="AT114" s="992"/>
      <c r="AU114" s="936"/>
      <c r="AV114" s="937"/>
      <c r="AW114" s="937"/>
      <c r="AX114" s="937"/>
      <c r="AY114" s="937"/>
      <c r="AZ114" s="950" t="s">
        <v>459</v>
      </c>
      <c r="BA114" s="951"/>
      <c r="BB114" s="951"/>
      <c r="BC114" s="951"/>
      <c r="BD114" s="951"/>
      <c r="BE114" s="951"/>
      <c r="BF114" s="951"/>
      <c r="BG114" s="951"/>
      <c r="BH114" s="951"/>
      <c r="BI114" s="951"/>
      <c r="BJ114" s="951"/>
      <c r="BK114" s="951"/>
      <c r="BL114" s="951"/>
      <c r="BM114" s="951"/>
      <c r="BN114" s="951"/>
      <c r="BO114" s="951"/>
      <c r="BP114" s="952"/>
      <c r="BQ114" s="953">
        <v>5163650</v>
      </c>
      <c r="BR114" s="954"/>
      <c r="BS114" s="954"/>
      <c r="BT114" s="954"/>
      <c r="BU114" s="954"/>
      <c r="BV114" s="954">
        <v>5213499</v>
      </c>
      <c r="BW114" s="954"/>
      <c r="BX114" s="954"/>
      <c r="BY114" s="954"/>
      <c r="BZ114" s="954"/>
      <c r="CA114" s="954">
        <v>5123560</v>
      </c>
      <c r="CB114" s="954"/>
      <c r="CC114" s="954"/>
      <c r="CD114" s="954"/>
      <c r="CE114" s="954"/>
      <c r="CF114" s="948">
        <v>25</v>
      </c>
      <c r="CG114" s="949"/>
      <c r="CH114" s="949"/>
      <c r="CI114" s="949"/>
      <c r="CJ114" s="949"/>
      <c r="CK114" s="976"/>
      <c r="CL114" s="977"/>
      <c r="CM114" s="950" t="s">
        <v>460</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236</v>
      </c>
      <c r="DH114" s="987"/>
      <c r="DI114" s="987"/>
      <c r="DJ114" s="987"/>
      <c r="DK114" s="988"/>
      <c r="DL114" s="989" t="s">
        <v>236</v>
      </c>
      <c r="DM114" s="987"/>
      <c r="DN114" s="987"/>
      <c r="DO114" s="987"/>
      <c r="DP114" s="988"/>
      <c r="DQ114" s="989" t="s">
        <v>236</v>
      </c>
      <c r="DR114" s="987"/>
      <c r="DS114" s="987"/>
      <c r="DT114" s="987"/>
      <c r="DU114" s="988"/>
      <c r="DV114" s="990" t="s">
        <v>236</v>
      </c>
      <c r="DW114" s="991"/>
      <c r="DX114" s="991"/>
      <c r="DY114" s="991"/>
      <c r="DZ114" s="992"/>
    </row>
    <row r="115" spans="1:130" s="233" customFormat="1" ht="26.25" customHeight="1">
      <c r="A115" s="982"/>
      <c r="B115" s="983"/>
      <c r="C115" s="951" t="s">
        <v>461</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15160</v>
      </c>
      <c r="AB115" s="966"/>
      <c r="AC115" s="966"/>
      <c r="AD115" s="966"/>
      <c r="AE115" s="967"/>
      <c r="AF115" s="968">
        <v>14791</v>
      </c>
      <c r="AG115" s="966"/>
      <c r="AH115" s="966"/>
      <c r="AI115" s="966"/>
      <c r="AJ115" s="967"/>
      <c r="AK115" s="968">
        <v>13288</v>
      </c>
      <c r="AL115" s="966"/>
      <c r="AM115" s="966"/>
      <c r="AN115" s="966"/>
      <c r="AO115" s="967"/>
      <c r="AP115" s="969">
        <v>0.1</v>
      </c>
      <c r="AQ115" s="970"/>
      <c r="AR115" s="970"/>
      <c r="AS115" s="970"/>
      <c r="AT115" s="971"/>
      <c r="AU115" s="936"/>
      <c r="AV115" s="937"/>
      <c r="AW115" s="937"/>
      <c r="AX115" s="937"/>
      <c r="AY115" s="937"/>
      <c r="AZ115" s="950" t="s">
        <v>462</v>
      </c>
      <c r="BA115" s="951"/>
      <c r="BB115" s="951"/>
      <c r="BC115" s="951"/>
      <c r="BD115" s="951"/>
      <c r="BE115" s="951"/>
      <c r="BF115" s="951"/>
      <c r="BG115" s="951"/>
      <c r="BH115" s="951"/>
      <c r="BI115" s="951"/>
      <c r="BJ115" s="951"/>
      <c r="BK115" s="951"/>
      <c r="BL115" s="951"/>
      <c r="BM115" s="951"/>
      <c r="BN115" s="951"/>
      <c r="BO115" s="951"/>
      <c r="BP115" s="952"/>
      <c r="BQ115" s="953" t="s">
        <v>236</v>
      </c>
      <c r="BR115" s="954"/>
      <c r="BS115" s="954"/>
      <c r="BT115" s="954"/>
      <c r="BU115" s="954"/>
      <c r="BV115" s="954" t="s">
        <v>236</v>
      </c>
      <c r="BW115" s="954"/>
      <c r="BX115" s="954"/>
      <c r="BY115" s="954"/>
      <c r="BZ115" s="954"/>
      <c r="CA115" s="954" t="s">
        <v>236</v>
      </c>
      <c r="CB115" s="954"/>
      <c r="CC115" s="954"/>
      <c r="CD115" s="954"/>
      <c r="CE115" s="954"/>
      <c r="CF115" s="948" t="s">
        <v>236</v>
      </c>
      <c r="CG115" s="949"/>
      <c r="CH115" s="949"/>
      <c r="CI115" s="949"/>
      <c r="CJ115" s="949"/>
      <c r="CK115" s="976"/>
      <c r="CL115" s="977"/>
      <c r="CM115" s="950" t="s">
        <v>463</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236</v>
      </c>
      <c r="DH115" s="987"/>
      <c r="DI115" s="987"/>
      <c r="DJ115" s="987"/>
      <c r="DK115" s="988"/>
      <c r="DL115" s="989" t="s">
        <v>236</v>
      </c>
      <c r="DM115" s="987"/>
      <c r="DN115" s="987"/>
      <c r="DO115" s="987"/>
      <c r="DP115" s="988"/>
      <c r="DQ115" s="989" t="s">
        <v>236</v>
      </c>
      <c r="DR115" s="987"/>
      <c r="DS115" s="987"/>
      <c r="DT115" s="987"/>
      <c r="DU115" s="988"/>
      <c r="DV115" s="990" t="s">
        <v>236</v>
      </c>
      <c r="DW115" s="991"/>
      <c r="DX115" s="991"/>
      <c r="DY115" s="991"/>
      <c r="DZ115" s="992"/>
    </row>
    <row r="116" spans="1:130" s="233" customFormat="1" ht="26.25" customHeight="1">
      <c r="A116" s="984"/>
      <c r="B116" s="985"/>
      <c r="C116" s="993" t="s">
        <v>464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236</v>
      </c>
      <c r="AB116" s="987"/>
      <c r="AC116" s="987"/>
      <c r="AD116" s="987"/>
      <c r="AE116" s="988"/>
      <c r="AF116" s="989" t="s">
        <v>236</v>
      </c>
      <c r="AG116" s="987"/>
      <c r="AH116" s="987"/>
      <c r="AI116" s="987"/>
      <c r="AJ116" s="988"/>
      <c r="AK116" s="989" t="s">
        <v>236</v>
      </c>
      <c r="AL116" s="987"/>
      <c r="AM116" s="987"/>
      <c r="AN116" s="987"/>
      <c r="AO116" s="988"/>
      <c r="AP116" s="990" t="s">
        <v>236</v>
      </c>
      <c r="AQ116" s="991"/>
      <c r="AR116" s="991"/>
      <c r="AS116" s="991"/>
      <c r="AT116" s="992"/>
      <c r="AU116" s="936"/>
      <c r="AV116" s="937"/>
      <c r="AW116" s="937"/>
      <c r="AX116" s="937"/>
      <c r="AY116" s="937"/>
      <c r="AZ116" s="995" t="s">
        <v>465</v>
      </c>
      <c r="BA116" s="996"/>
      <c r="BB116" s="996"/>
      <c r="BC116" s="996"/>
      <c r="BD116" s="996"/>
      <c r="BE116" s="996"/>
      <c r="BF116" s="996"/>
      <c r="BG116" s="996"/>
      <c r="BH116" s="996"/>
      <c r="BI116" s="996"/>
      <c r="BJ116" s="996"/>
      <c r="BK116" s="996"/>
      <c r="BL116" s="996"/>
      <c r="BM116" s="996"/>
      <c r="BN116" s="996"/>
      <c r="BO116" s="996"/>
      <c r="BP116" s="997"/>
      <c r="BQ116" s="953" t="s">
        <v>236</v>
      </c>
      <c r="BR116" s="954"/>
      <c r="BS116" s="954"/>
      <c r="BT116" s="954"/>
      <c r="BU116" s="954"/>
      <c r="BV116" s="954" t="s">
        <v>453</v>
      </c>
      <c r="BW116" s="954"/>
      <c r="BX116" s="954"/>
      <c r="BY116" s="954"/>
      <c r="BZ116" s="954"/>
      <c r="CA116" s="954" t="s">
        <v>236</v>
      </c>
      <c r="CB116" s="954"/>
      <c r="CC116" s="954"/>
      <c r="CD116" s="954"/>
      <c r="CE116" s="954"/>
      <c r="CF116" s="948" t="s">
        <v>236</v>
      </c>
      <c r="CG116" s="949"/>
      <c r="CH116" s="949"/>
      <c r="CI116" s="949"/>
      <c r="CJ116" s="949"/>
      <c r="CK116" s="976"/>
      <c r="CL116" s="977"/>
      <c r="CM116" s="950" t="s">
        <v>466</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v>22958</v>
      </c>
      <c r="DH116" s="987"/>
      <c r="DI116" s="987"/>
      <c r="DJ116" s="987"/>
      <c r="DK116" s="988"/>
      <c r="DL116" s="989">
        <v>15223</v>
      </c>
      <c r="DM116" s="987"/>
      <c r="DN116" s="987"/>
      <c r="DO116" s="987"/>
      <c r="DP116" s="988"/>
      <c r="DQ116" s="989">
        <v>7570</v>
      </c>
      <c r="DR116" s="987"/>
      <c r="DS116" s="987"/>
      <c r="DT116" s="987"/>
      <c r="DU116" s="988"/>
      <c r="DV116" s="990">
        <v>0</v>
      </c>
      <c r="DW116" s="991"/>
      <c r="DX116" s="991"/>
      <c r="DY116" s="991"/>
      <c r="DZ116" s="992"/>
    </row>
    <row r="117" spans="1:130" s="233" customFormat="1" ht="26.25" customHeight="1">
      <c r="A117" s="940" t="s">
        <v>189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467</v>
      </c>
      <c r="Z117" s="922"/>
      <c r="AA117" s="1006">
        <v>4294514</v>
      </c>
      <c r="AB117" s="1007"/>
      <c r="AC117" s="1007"/>
      <c r="AD117" s="1007"/>
      <c r="AE117" s="1008"/>
      <c r="AF117" s="1009">
        <v>4120503</v>
      </c>
      <c r="AG117" s="1007"/>
      <c r="AH117" s="1007"/>
      <c r="AI117" s="1007"/>
      <c r="AJ117" s="1008"/>
      <c r="AK117" s="1009">
        <v>4248219</v>
      </c>
      <c r="AL117" s="1007"/>
      <c r="AM117" s="1007"/>
      <c r="AN117" s="1007"/>
      <c r="AO117" s="1008"/>
      <c r="AP117" s="1010"/>
      <c r="AQ117" s="1011"/>
      <c r="AR117" s="1011"/>
      <c r="AS117" s="1011"/>
      <c r="AT117" s="1012"/>
      <c r="AU117" s="936"/>
      <c r="AV117" s="937"/>
      <c r="AW117" s="937"/>
      <c r="AX117" s="937"/>
      <c r="AY117" s="937"/>
      <c r="AZ117" s="1002" t="s">
        <v>468</v>
      </c>
      <c r="BA117" s="1003"/>
      <c r="BB117" s="1003"/>
      <c r="BC117" s="1003"/>
      <c r="BD117" s="1003"/>
      <c r="BE117" s="1003"/>
      <c r="BF117" s="1003"/>
      <c r="BG117" s="1003"/>
      <c r="BH117" s="1003"/>
      <c r="BI117" s="1003"/>
      <c r="BJ117" s="1003"/>
      <c r="BK117" s="1003"/>
      <c r="BL117" s="1003"/>
      <c r="BM117" s="1003"/>
      <c r="BN117" s="1003"/>
      <c r="BO117" s="1003"/>
      <c r="BP117" s="1004"/>
      <c r="BQ117" s="953" t="s">
        <v>453</v>
      </c>
      <c r="BR117" s="954"/>
      <c r="BS117" s="954"/>
      <c r="BT117" s="954"/>
      <c r="BU117" s="954"/>
      <c r="BV117" s="954" t="s">
        <v>236</v>
      </c>
      <c r="BW117" s="954"/>
      <c r="BX117" s="954"/>
      <c r="BY117" s="954"/>
      <c r="BZ117" s="954"/>
      <c r="CA117" s="954" t="s">
        <v>236</v>
      </c>
      <c r="CB117" s="954"/>
      <c r="CC117" s="954"/>
      <c r="CD117" s="954"/>
      <c r="CE117" s="954"/>
      <c r="CF117" s="948" t="s">
        <v>236</v>
      </c>
      <c r="CG117" s="949"/>
      <c r="CH117" s="949"/>
      <c r="CI117" s="949"/>
      <c r="CJ117" s="949"/>
      <c r="CK117" s="976"/>
      <c r="CL117" s="977"/>
      <c r="CM117" s="950" t="s">
        <v>469</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236</v>
      </c>
      <c r="DH117" s="987"/>
      <c r="DI117" s="987"/>
      <c r="DJ117" s="987"/>
      <c r="DK117" s="988"/>
      <c r="DL117" s="989" t="s">
        <v>236</v>
      </c>
      <c r="DM117" s="987"/>
      <c r="DN117" s="987"/>
      <c r="DO117" s="987"/>
      <c r="DP117" s="988"/>
      <c r="DQ117" s="989" t="s">
        <v>236</v>
      </c>
      <c r="DR117" s="987"/>
      <c r="DS117" s="987"/>
      <c r="DT117" s="987"/>
      <c r="DU117" s="988"/>
      <c r="DV117" s="990" t="s">
        <v>453</v>
      </c>
      <c r="DW117" s="991"/>
      <c r="DX117" s="991"/>
      <c r="DY117" s="991"/>
      <c r="DZ117" s="992"/>
    </row>
    <row r="118" spans="1:130" s="233" customFormat="1" ht="26.25" customHeight="1">
      <c r="A118" s="940" t="s">
        <v>440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437</v>
      </c>
      <c r="AB118" s="921"/>
      <c r="AC118" s="921"/>
      <c r="AD118" s="921"/>
      <c r="AE118" s="922"/>
      <c r="AF118" s="920" t="s">
        <v>438</v>
      </c>
      <c r="AG118" s="921"/>
      <c r="AH118" s="921"/>
      <c r="AI118" s="921"/>
      <c r="AJ118" s="922"/>
      <c r="AK118" s="920" t="s">
        <v>308</v>
      </c>
      <c r="AL118" s="921"/>
      <c r="AM118" s="921"/>
      <c r="AN118" s="921"/>
      <c r="AO118" s="922"/>
      <c r="AP118" s="998" t="s">
        <v>439</v>
      </c>
      <c r="AQ118" s="999"/>
      <c r="AR118" s="999"/>
      <c r="AS118" s="999"/>
      <c r="AT118" s="1000"/>
      <c r="AU118" s="936"/>
      <c r="AV118" s="937"/>
      <c r="AW118" s="937"/>
      <c r="AX118" s="937"/>
      <c r="AY118" s="937"/>
      <c r="AZ118" s="1001" t="s">
        <v>470</v>
      </c>
      <c r="BA118" s="993"/>
      <c r="BB118" s="993"/>
      <c r="BC118" s="993"/>
      <c r="BD118" s="993"/>
      <c r="BE118" s="993"/>
      <c r="BF118" s="993"/>
      <c r="BG118" s="993"/>
      <c r="BH118" s="993"/>
      <c r="BI118" s="993"/>
      <c r="BJ118" s="993"/>
      <c r="BK118" s="993"/>
      <c r="BL118" s="993"/>
      <c r="BM118" s="993"/>
      <c r="BN118" s="993"/>
      <c r="BO118" s="993"/>
      <c r="BP118" s="994"/>
      <c r="BQ118" s="1027" t="s">
        <v>236</v>
      </c>
      <c r="BR118" s="1028"/>
      <c r="BS118" s="1028"/>
      <c r="BT118" s="1028"/>
      <c r="BU118" s="1028"/>
      <c r="BV118" s="1028" t="s">
        <v>458</v>
      </c>
      <c r="BW118" s="1028"/>
      <c r="BX118" s="1028"/>
      <c r="BY118" s="1028"/>
      <c r="BZ118" s="1028"/>
      <c r="CA118" s="1028" t="s">
        <v>236</v>
      </c>
      <c r="CB118" s="1028"/>
      <c r="CC118" s="1028"/>
      <c r="CD118" s="1028"/>
      <c r="CE118" s="1028"/>
      <c r="CF118" s="948" t="s">
        <v>236</v>
      </c>
      <c r="CG118" s="949"/>
      <c r="CH118" s="949"/>
      <c r="CI118" s="949"/>
      <c r="CJ118" s="949"/>
      <c r="CK118" s="976"/>
      <c r="CL118" s="977"/>
      <c r="CM118" s="950" t="s">
        <v>471</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236</v>
      </c>
      <c r="DH118" s="987"/>
      <c r="DI118" s="987"/>
      <c r="DJ118" s="987"/>
      <c r="DK118" s="988"/>
      <c r="DL118" s="989" t="s">
        <v>236</v>
      </c>
      <c r="DM118" s="987"/>
      <c r="DN118" s="987"/>
      <c r="DO118" s="987"/>
      <c r="DP118" s="988"/>
      <c r="DQ118" s="989" t="s">
        <v>236</v>
      </c>
      <c r="DR118" s="987"/>
      <c r="DS118" s="987"/>
      <c r="DT118" s="987"/>
      <c r="DU118" s="988"/>
      <c r="DV118" s="990" t="s">
        <v>236</v>
      </c>
      <c r="DW118" s="991"/>
      <c r="DX118" s="991"/>
      <c r="DY118" s="991"/>
      <c r="DZ118" s="992"/>
    </row>
    <row r="119" spans="1:130" s="233" customFormat="1" ht="26.25" customHeight="1">
      <c r="A119" s="1084" t="s">
        <v>443</v>
      </c>
      <c r="B119" s="975"/>
      <c r="C119" s="957" t="s">
        <v>444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236</v>
      </c>
      <c r="AB119" s="928"/>
      <c r="AC119" s="928"/>
      <c r="AD119" s="928"/>
      <c r="AE119" s="929"/>
      <c r="AF119" s="930" t="s">
        <v>236</v>
      </c>
      <c r="AG119" s="928"/>
      <c r="AH119" s="928"/>
      <c r="AI119" s="928"/>
      <c r="AJ119" s="929"/>
      <c r="AK119" s="930" t="s">
        <v>458</v>
      </c>
      <c r="AL119" s="928"/>
      <c r="AM119" s="928"/>
      <c r="AN119" s="928"/>
      <c r="AO119" s="929"/>
      <c r="AP119" s="931" t="s">
        <v>236</v>
      </c>
      <c r="AQ119" s="932"/>
      <c r="AR119" s="932"/>
      <c r="AS119" s="932"/>
      <c r="AT119" s="933"/>
      <c r="AU119" s="938"/>
      <c r="AV119" s="939"/>
      <c r="AW119" s="939"/>
      <c r="AX119" s="939"/>
      <c r="AY119" s="939"/>
      <c r="AZ119" s="254" t="s">
        <v>189</v>
      </c>
      <c r="BA119" s="254"/>
      <c r="BB119" s="254"/>
      <c r="BC119" s="254"/>
      <c r="BD119" s="254"/>
      <c r="BE119" s="254"/>
      <c r="BF119" s="254"/>
      <c r="BG119" s="254"/>
      <c r="BH119" s="254"/>
      <c r="BI119" s="254"/>
      <c r="BJ119" s="254"/>
      <c r="BK119" s="254"/>
      <c r="BL119" s="254"/>
      <c r="BM119" s="254"/>
      <c r="BN119" s="254"/>
      <c r="BO119" s="1005" t="s">
        <v>472</v>
      </c>
      <c r="BP119" s="1033"/>
      <c r="BQ119" s="1027">
        <v>47540924</v>
      </c>
      <c r="BR119" s="1028"/>
      <c r="BS119" s="1028"/>
      <c r="BT119" s="1028"/>
      <c r="BU119" s="1028"/>
      <c r="BV119" s="1028">
        <v>47935137</v>
      </c>
      <c r="BW119" s="1028"/>
      <c r="BX119" s="1028"/>
      <c r="BY119" s="1028"/>
      <c r="BZ119" s="1028"/>
      <c r="CA119" s="1028">
        <v>46750301</v>
      </c>
      <c r="CB119" s="1028"/>
      <c r="CC119" s="1028"/>
      <c r="CD119" s="1028"/>
      <c r="CE119" s="1028"/>
      <c r="CF119" s="1029"/>
      <c r="CG119" s="1030"/>
      <c r="CH119" s="1030"/>
      <c r="CI119" s="1030"/>
      <c r="CJ119" s="1031"/>
      <c r="CK119" s="978"/>
      <c r="CL119" s="979"/>
      <c r="CM119" s="1001" t="s">
        <v>473</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236</v>
      </c>
      <c r="DH119" s="1014"/>
      <c r="DI119" s="1014"/>
      <c r="DJ119" s="1014"/>
      <c r="DK119" s="1015"/>
      <c r="DL119" s="1013" t="s">
        <v>236</v>
      </c>
      <c r="DM119" s="1014"/>
      <c r="DN119" s="1014"/>
      <c r="DO119" s="1014"/>
      <c r="DP119" s="1015"/>
      <c r="DQ119" s="1013" t="s">
        <v>236</v>
      </c>
      <c r="DR119" s="1014"/>
      <c r="DS119" s="1014"/>
      <c r="DT119" s="1014"/>
      <c r="DU119" s="1015"/>
      <c r="DV119" s="1016" t="s">
        <v>236</v>
      </c>
      <c r="DW119" s="1017"/>
      <c r="DX119" s="1017"/>
      <c r="DY119" s="1017"/>
      <c r="DZ119" s="1018"/>
    </row>
    <row r="120" spans="1:130" s="233" customFormat="1" ht="26.25" customHeight="1">
      <c r="A120" s="1085"/>
      <c r="B120" s="977"/>
      <c r="C120" s="950" t="s">
        <v>448</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v>4950</v>
      </c>
      <c r="AB120" s="987"/>
      <c r="AC120" s="987"/>
      <c r="AD120" s="987"/>
      <c r="AE120" s="988"/>
      <c r="AF120" s="989">
        <v>4954</v>
      </c>
      <c r="AG120" s="987"/>
      <c r="AH120" s="987"/>
      <c r="AI120" s="987"/>
      <c r="AJ120" s="988"/>
      <c r="AK120" s="989">
        <v>4958</v>
      </c>
      <c r="AL120" s="987"/>
      <c r="AM120" s="987"/>
      <c r="AN120" s="987"/>
      <c r="AO120" s="988"/>
      <c r="AP120" s="990">
        <v>0</v>
      </c>
      <c r="AQ120" s="991"/>
      <c r="AR120" s="991"/>
      <c r="AS120" s="991"/>
      <c r="AT120" s="992"/>
      <c r="AU120" s="1019" t="s">
        <v>474</v>
      </c>
      <c r="AV120" s="1020"/>
      <c r="AW120" s="1020"/>
      <c r="AX120" s="1020"/>
      <c r="AY120" s="1021"/>
      <c r="AZ120" s="957" t="s">
        <v>475</v>
      </c>
      <c r="BA120" s="925"/>
      <c r="BB120" s="925"/>
      <c r="BC120" s="925"/>
      <c r="BD120" s="925"/>
      <c r="BE120" s="925"/>
      <c r="BF120" s="925"/>
      <c r="BG120" s="925"/>
      <c r="BH120" s="925"/>
      <c r="BI120" s="925"/>
      <c r="BJ120" s="925"/>
      <c r="BK120" s="925"/>
      <c r="BL120" s="925"/>
      <c r="BM120" s="925"/>
      <c r="BN120" s="925"/>
      <c r="BO120" s="925"/>
      <c r="BP120" s="926"/>
      <c r="BQ120" s="958">
        <v>22598235</v>
      </c>
      <c r="BR120" s="959"/>
      <c r="BS120" s="959"/>
      <c r="BT120" s="959"/>
      <c r="BU120" s="959"/>
      <c r="BV120" s="959">
        <v>23018943</v>
      </c>
      <c r="BW120" s="959"/>
      <c r="BX120" s="959"/>
      <c r="BY120" s="959"/>
      <c r="BZ120" s="959"/>
      <c r="CA120" s="959">
        <v>25110037</v>
      </c>
      <c r="CB120" s="959"/>
      <c r="CC120" s="959"/>
      <c r="CD120" s="959"/>
      <c r="CE120" s="959"/>
      <c r="CF120" s="972">
        <v>122.7</v>
      </c>
      <c r="CG120" s="973"/>
      <c r="CH120" s="973"/>
      <c r="CI120" s="973"/>
      <c r="CJ120" s="973"/>
      <c r="CK120" s="1034" t="s">
        <v>476</v>
      </c>
      <c r="CL120" s="1035"/>
      <c r="CM120" s="1035"/>
      <c r="CN120" s="1035"/>
      <c r="CO120" s="1036"/>
      <c r="CP120" s="1042" t="s">
        <v>477</v>
      </c>
      <c r="CQ120" s="1043"/>
      <c r="CR120" s="1043"/>
      <c r="CS120" s="1043"/>
      <c r="CT120" s="1043"/>
      <c r="CU120" s="1043"/>
      <c r="CV120" s="1043"/>
      <c r="CW120" s="1043"/>
      <c r="CX120" s="1043"/>
      <c r="CY120" s="1043"/>
      <c r="CZ120" s="1043"/>
      <c r="DA120" s="1043"/>
      <c r="DB120" s="1043"/>
      <c r="DC120" s="1043"/>
      <c r="DD120" s="1043"/>
      <c r="DE120" s="1043"/>
      <c r="DF120" s="1044"/>
      <c r="DG120" s="958">
        <v>6828071</v>
      </c>
      <c r="DH120" s="959"/>
      <c r="DI120" s="959"/>
      <c r="DJ120" s="959"/>
      <c r="DK120" s="959"/>
      <c r="DL120" s="959">
        <v>6248164</v>
      </c>
      <c r="DM120" s="959"/>
      <c r="DN120" s="959"/>
      <c r="DO120" s="959"/>
      <c r="DP120" s="959"/>
      <c r="DQ120" s="959">
        <v>4680939</v>
      </c>
      <c r="DR120" s="959"/>
      <c r="DS120" s="959"/>
      <c r="DT120" s="959"/>
      <c r="DU120" s="959"/>
      <c r="DV120" s="960">
        <v>22.9</v>
      </c>
      <c r="DW120" s="960"/>
      <c r="DX120" s="960"/>
      <c r="DY120" s="960"/>
      <c r="DZ120" s="961"/>
    </row>
    <row r="121" spans="1:130" s="233" customFormat="1" ht="26.25" customHeight="1">
      <c r="A121" s="1085"/>
      <c r="B121" s="977"/>
      <c r="C121" s="1002" t="s">
        <v>478</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236</v>
      </c>
      <c r="AB121" s="987"/>
      <c r="AC121" s="987"/>
      <c r="AD121" s="987"/>
      <c r="AE121" s="988"/>
      <c r="AF121" s="989" t="s">
        <v>236</v>
      </c>
      <c r="AG121" s="987"/>
      <c r="AH121" s="987"/>
      <c r="AI121" s="987"/>
      <c r="AJ121" s="988"/>
      <c r="AK121" s="989" t="s">
        <v>236</v>
      </c>
      <c r="AL121" s="987"/>
      <c r="AM121" s="987"/>
      <c r="AN121" s="987"/>
      <c r="AO121" s="988"/>
      <c r="AP121" s="990" t="s">
        <v>458</v>
      </c>
      <c r="AQ121" s="991"/>
      <c r="AR121" s="991"/>
      <c r="AS121" s="991"/>
      <c r="AT121" s="992"/>
      <c r="AU121" s="1022"/>
      <c r="AV121" s="1023"/>
      <c r="AW121" s="1023"/>
      <c r="AX121" s="1023"/>
      <c r="AY121" s="1024"/>
      <c r="AZ121" s="950" t="s">
        <v>479</v>
      </c>
      <c r="BA121" s="951"/>
      <c r="BB121" s="951"/>
      <c r="BC121" s="951"/>
      <c r="BD121" s="951"/>
      <c r="BE121" s="951"/>
      <c r="BF121" s="951"/>
      <c r="BG121" s="951"/>
      <c r="BH121" s="951"/>
      <c r="BI121" s="951"/>
      <c r="BJ121" s="951"/>
      <c r="BK121" s="951"/>
      <c r="BL121" s="951"/>
      <c r="BM121" s="951"/>
      <c r="BN121" s="951"/>
      <c r="BO121" s="951"/>
      <c r="BP121" s="952"/>
      <c r="BQ121" s="953">
        <v>5118282</v>
      </c>
      <c r="BR121" s="954"/>
      <c r="BS121" s="954"/>
      <c r="BT121" s="954"/>
      <c r="BU121" s="954"/>
      <c r="BV121" s="954">
        <v>4768881</v>
      </c>
      <c r="BW121" s="954"/>
      <c r="BX121" s="954"/>
      <c r="BY121" s="954"/>
      <c r="BZ121" s="954"/>
      <c r="CA121" s="954">
        <v>5851654</v>
      </c>
      <c r="CB121" s="954"/>
      <c r="CC121" s="954"/>
      <c r="CD121" s="954"/>
      <c r="CE121" s="954"/>
      <c r="CF121" s="948">
        <v>28.6</v>
      </c>
      <c r="CG121" s="949"/>
      <c r="CH121" s="949"/>
      <c r="CI121" s="949"/>
      <c r="CJ121" s="949"/>
      <c r="CK121" s="1037"/>
      <c r="CL121" s="1038"/>
      <c r="CM121" s="1038"/>
      <c r="CN121" s="1038"/>
      <c r="CO121" s="1039"/>
      <c r="CP121" s="1047" t="s">
        <v>414</v>
      </c>
      <c r="CQ121" s="1048"/>
      <c r="CR121" s="1048"/>
      <c r="CS121" s="1048"/>
      <c r="CT121" s="1048"/>
      <c r="CU121" s="1048"/>
      <c r="CV121" s="1048"/>
      <c r="CW121" s="1048"/>
      <c r="CX121" s="1048"/>
      <c r="CY121" s="1048"/>
      <c r="CZ121" s="1048"/>
      <c r="DA121" s="1048"/>
      <c r="DB121" s="1048"/>
      <c r="DC121" s="1048"/>
      <c r="DD121" s="1048"/>
      <c r="DE121" s="1048"/>
      <c r="DF121" s="1049"/>
      <c r="DG121" s="953">
        <v>2867181</v>
      </c>
      <c r="DH121" s="954"/>
      <c r="DI121" s="954"/>
      <c r="DJ121" s="954"/>
      <c r="DK121" s="954"/>
      <c r="DL121" s="954">
        <v>2901675</v>
      </c>
      <c r="DM121" s="954"/>
      <c r="DN121" s="954"/>
      <c r="DO121" s="954"/>
      <c r="DP121" s="954"/>
      <c r="DQ121" s="954">
        <v>2859188</v>
      </c>
      <c r="DR121" s="954"/>
      <c r="DS121" s="954"/>
      <c r="DT121" s="954"/>
      <c r="DU121" s="954"/>
      <c r="DV121" s="955">
        <v>14</v>
      </c>
      <c r="DW121" s="955"/>
      <c r="DX121" s="955"/>
      <c r="DY121" s="955"/>
      <c r="DZ121" s="956"/>
    </row>
    <row r="122" spans="1:130" s="233" customFormat="1" ht="26.25" customHeight="1">
      <c r="A122" s="1085"/>
      <c r="B122" s="977"/>
      <c r="C122" s="950" t="s">
        <v>460</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236</v>
      </c>
      <c r="AB122" s="987"/>
      <c r="AC122" s="987"/>
      <c r="AD122" s="987"/>
      <c r="AE122" s="988"/>
      <c r="AF122" s="989" t="s">
        <v>453</v>
      </c>
      <c r="AG122" s="987"/>
      <c r="AH122" s="987"/>
      <c r="AI122" s="987"/>
      <c r="AJ122" s="988"/>
      <c r="AK122" s="989" t="s">
        <v>236</v>
      </c>
      <c r="AL122" s="987"/>
      <c r="AM122" s="987"/>
      <c r="AN122" s="987"/>
      <c r="AO122" s="988"/>
      <c r="AP122" s="990" t="s">
        <v>236</v>
      </c>
      <c r="AQ122" s="991"/>
      <c r="AR122" s="991"/>
      <c r="AS122" s="991"/>
      <c r="AT122" s="992"/>
      <c r="AU122" s="1022"/>
      <c r="AV122" s="1023"/>
      <c r="AW122" s="1023"/>
      <c r="AX122" s="1023"/>
      <c r="AY122" s="1024"/>
      <c r="AZ122" s="1001" t="s">
        <v>480</v>
      </c>
      <c r="BA122" s="993"/>
      <c r="BB122" s="993"/>
      <c r="BC122" s="993"/>
      <c r="BD122" s="993"/>
      <c r="BE122" s="993"/>
      <c r="BF122" s="993"/>
      <c r="BG122" s="993"/>
      <c r="BH122" s="993"/>
      <c r="BI122" s="993"/>
      <c r="BJ122" s="993"/>
      <c r="BK122" s="993"/>
      <c r="BL122" s="993"/>
      <c r="BM122" s="993"/>
      <c r="BN122" s="993"/>
      <c r="BO122" s="993"/>
      <c r="BP122" s="994"/>
      <c r="BQ122" s="1027">
        <v>42497919</v>
      </c>
      <c r="BR122" s="1028"/>
      <c r="BS122" s="1028"/>
      <c r="BT122" s="1028"/>
      <c r="BU122" s="1028"/>
      <c r="BV122" s="1028">
        <v>41641439</v>
      </c>
      <c r="BW122" s="1028"/>
      <c r="BX122" s="1028"/>
      <c r="BY122" s="1028"/>
      <c r="BZ122" s="1028"/>
      <c r="CA122" s="1028">
        <v>40476388</v>
      </c>
      <c r="CB122" s="1028"/>
      <c r="CC122" s="1028"/>
      <c r="CD122" s="1028"/>
      <c r="CE122" s="1028"/>
      <c r="CF122" s="1045">
        <v>197.8</v>
      </c>
      <c r="CG122" s="1046"/>
      <c r="CH122" s="1046"/>
      <c r="CI122" s="1046"/>
      <c r="CJ122" s="1046"/>
      <c r="CK122" s="1037"/>
      <c r="CL122" s="1038"/>
      <c r="CM122" s="1038"/>
      <c r="CN122" s="1038"/>
      <c r="CO122" s="1039"/>
      <c r="CP122" s="1047" t="s">
        <v>481</v>
      </c>
      <c r="CQ122" s="1048"/>
      <c r="CR122" s="1048"/>
      <c r="CS122" s="1048"/>
      <c r="CT122" s="1048"/>
      <c r="CU122" s="1048"/>
      <c r="CV122" s="1048"/>
      <c r="CW122" s="1048"/>
      <c r="CX122" s="1048"/>
      <c r="CY122" s="1048"/>
      <c r="CZ122" s="1048"/>
      <c r="DA122" s="1048"/>
      <c r="DB122" s="1048"/>
      <c r="DC122" s="1048"/>
      <c r="DD122" s="1048"/>
      <c r="DE122" s="1048"/>
      <c r="DF122" s="1049"/>
      <c r="DG122" s="953">
        <v>58885</v>
      </c>
      <c r="DH122" s="954"/>
      <c r="DI122" s="954"/>
      <c r="DJ122" s="954"/>
      <c r="DK122" s="954"/>
      <c r="DL122" s="954">
        <v>48883</v>
      </c>
      <c r="DM122" s="954"/>
      <c r="DN122" s="954"/>
      <c r="DO122" s="954"/>
      <c r="DP122" s="954"/>
      <c r="DQ122" s="954">
        <v>34182</v>
      </c>
      <c r="DR122" s="954"/>
      <c r="DS122" s="954"/>
      <c r="DT122" s="954"/>
      <c r="DU122" s="954"/>
      <c r="DV122" s="955">
        <v>0.2</v>
      </c>
      <c r="DW122" s="955"/>
      <c r="DX122" s="955"/>
      <c r="DY122" s="955"/>
      <c r="DZ122" s="956"/>
    </row>
    <row r="123" spans="1:130" s="233" customFormat="1" ht="26.25" customHeight="1">
      <c r="A123" s="1085"/>
      <c r="B123" s="977"/>
      <c r="C123" s="950" t="s">
        <v>466</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v>7817</v>
      </c>
      <c r="AB123" s="987"/>
      <c r="AC123" s="987"/>
      <c r="AD123" s="987"/>
      <c r="AE123" s="988"/>
      <c r="AF123" s="989">
        <v>7735</v>
      </c>
      <c r="AG123" s="987"/>
      <c r="AH123" s="987"/>
      <c r="AI123" s="987"/>
      <c r="AJ123" s="988"/>
      <c r="AK123" s="989">
        <v>7653</v>
      </c>
      <c r="AL123" s="987"/>
      <c r="AM123" s="987"/>
      <c r="AN123" s="987"/>
      <c r="AO123" s="988"/>
      <c r="AP123" s="990">
        <v>0</v>
      </c>
      <c r="AQ123" s="991"/>
      <c r="AR123" s="991"/>
      <c r="AS123" s="991"/>
      <c r="AT123" s="992"/>
      <c r="AU123" s="1025"/>
      <c r="AV123" s="1026"/>
      <c r="AW123" s="1026"/>
      <c r="AX123" s="1026"/>
      <c r="AY123" s="1026"/>
      <c r="AZ123" s="254" t="s">
        <v>189</v>
      </c>
      <c r="BA123" s="254"/>
      <c r="BB123" s="254"/>
      <c r="BC123" s="254"/>
      <c r="BD123" s="254"/>
      <c r="BE123" s="254"/>
      <c r="BF123" s="254"/>
      <c r="BG123" s="254"/>
      <c r="BH123" s="254"/>
      <c r="BI123" s="254"/>
      <c r="BJ123" s="254"/>
      <c r="BK123" s="254"/>
      <c r="BL123" s="254"/>
      <c r="BM123" s="254"/>
      <c r="BN123" s="254"/>
      <c r="BO123" s="1005" t="s">
        <v>482</v>
      </c>
      <c r="BP123" s="1033"/>
      <c r="BQ123" s="1091">
        <v>70214436</v>
      </c>
      <c r="BR123" s="1092"/>
      <c r="BS123" s="1092"/>
      <c r="BT123" s="1092"/>
      <c r="BU123" s="1092"/>
      <c r="BV123" s="1092">
        <v>69429263</v>
      </c>
      <c r="BW123" s="1092"/>
      <c r="BX123" s="1092"/>
      <c r="BY123" s="1092"/>
      <c r="BZ123" s="1092"/>
      <c r="CA123" s="1092">
        <v>71438079</v>
      </c>
      <c r="CB123" s="1092"/>
      <c r="CC123" s="1092"/>
      <c r="CD123" s="1092"/>
      <c r="CE123" s="1092"/>
      <c r="CF123" s="1029"/>
      <c r="CG123" s="1030"/>
      <c r="CH123" s="1030"/>
      <c r="CI123" s="1030"/>
      <c r="CJ123" s="1031"/>
      <c r="CK123" s="1037"/>
      <c r="CL123" s="1038"/>
      <c r="CM123" s="1038"/>
      <c r="CN123" s="1038"/>
      <c r="CO123" s="1039"/>
      <c r="CP123" s="1047" t="s">
        <v>412</v>
      </c>
      <c r="CQ123" s="1048"/>
      <c r="CR123" s="1048"/>
      <c r="CS123" s="1048"/>
      <c r="CT123" s="1048"/>
      <c r="CU123" s="1048"/>
      <c r="CV123" s="1048"/>
      <c r="CW123" s="1048"/>
      <c r="CX123" s="1048"/>
      <c r="CY123" s="1048"/>
      <c r="CZ123" s="1048"/>
      <c r="DA123" s="1048"/>
      <c r="DB123" s="1048"/>
      <c r="DC123" s="1048"/>
      <c r="DD123" s="1048"/>
      <c r="DE123" s="1048"/>
      <c r="DF123" s="1049"/>
      <c r="DG123" s="986">
        <v>713</v>
      </c>
      <c r="DH123" s="987"/>
      <c r="DI123" s="987"/>
      <c r="DJ123" s="987"/>
      <c r="DK123" s="988"/>
      <c r="DL123" s="989">
        <v>775</v>
      </c>
      <c r="DM123" s="987"/>
      <c r="DN123" s="987"/>
      <c r="DO123" s="987"/>
      <c r="DP123" s="988"/>
      <c r="DQ123" s="989">
        <v>947</v>
      </c>
      <c r="DR123" s="987"/>
      <c r="DS123" s="987"/>
      <c r="DT123" s="987"/>
      <c r="DU123" s="988"/>
      <c r="DV123" s="990">
        <v>0</v>
      </c>
      <c r="DW123" s="991"/>
      <c r="DX123" s="991"/>
      <c r="DY123" s="991"/>
      <c r="DZ123" s="992"/>
    </row>
    <row r="124" spans="1:130" s="233" customFormat="1" ht="26.25" customHeight="1" thickBot="1">
      <c r="A124" s="1085"/>
      <c r="B124" s="977"/>
      <c r="C124" s="950" t="s">
        <v>469</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236</v>
      </c>
      <c r="AB124" s="987"/>
      <c r="AC124" s="987"/>
      <c r="AD124" s="987"/>
      <c r="AE124" s="988"/>
      <c r="AF124" s="989" t="s">
        <v>458</v>
      </c>
      <c r="AG124" s="987"/>
      <c r="AH124" s="987"/>
      <c r="AI124" s="987"/>
      <c r="AJ124" s="988"/>
      <c r="AK124" s="989" t="s">
        <v>236</v>
      </c>
      <c r="AL124" s="987"/>
      <c r="AM124" s="987"/>
      <c r="AN124" s="987"/>
      <c r="AO124" s="988"/>
      <c r="AP124" s="990" t="s">
        <v>236</v>
      </c>
      <c r="AQ124" s="991"/>
      <c r="AR124" s="991"/>
      <c r="AS124" s="991"/>
      <c r="AT124" s="992"/>
      <c r="AU124" s="1087" t="s">
        <v>483</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453</v>
      </c>
      <c r="BR124" s="1055"/>
      <c r="BS124" s="1055"/>
      <c r="BT124" s="1055"/>
      <c r="BU124" s="1055"/>
      <c r="BV124" s="1055" t="s">
        <v>236</v>
      </c>
      <c r="BW124" s="1055"/>
      <c r="BX124" s="1055"/>
      <c r="BY124" s="1055"/>
      <c r="BZ124" s="1055"/>
      <c r="CA124" s="1055" t="s">
        <v>236</v>
      </c>
      <c r="CB124" s="1055"/>
      <c r="CC124" s="1055"/>
      <c r="CD124" s="1055"/>
      <c r="CE124" s="1055"/>
      <c r="CF124" s="1056"/>
      <c r="CG124" s="1057"/>
      <c r="CH124" s="1057"/>
      <c r="CI124" s="1057"/>
      <c r="CJ124" s="1058"/>
      <c r="CK124" s="1040"/>
      <c r="CL124" s="1040"/>
      <c r="CM124" s="1040"/>
      <c r="CN124" s="1040"/>
      <c r="CO124" s="1041"/>
      <c r="CP124" s="1047" t="s">
        <v>484</v>
      </c>
      <c r="CQ124" s="1048"/>
      <c r="CR124" s="1048"/>
      <c r="CS124" s="1048"/>
      <c r="CT124" s="1048"/>
      <c r="CU124" s="1048"/>
      <c r="CV124" s="1048"/>
      <c r="CW124" s="1048"/>
      <c r="CX124" s="1048"/>
      <c r="CY124" s="1048"/>
      <c r="CZ124" s="1048"/>
      <c r="DA124" s="1048"/>
      <c r="DB124" s="1048"/>
      <c r="DC124" s="1048"/>
      <c r="DD124" s="1048"/>
      <c r="DE124" s="1048"/>
      <c r="DF124" s="1049"/>
      <c r="DG124" s="1032" t="s">
        <v>236</v>
      </c>
      <c r="DH124" s="1014"/>
      <c r="DI124" s="1014"/>
      <c r="DJ124" s="1014"/>
      <c r="DK124" s="1015"/>
      <c r="DL124" s="1013" t="s">
        <v>236</v>
      </c>
      <c r="DM124" s="1014"/>
      <c r="DN124" s="1014"/>
      <c r="DO124" s="1014"/>
      <c r="DP124" s="1015"/>
      <c r="DQ124" s="1013" t="s">
        <v>236</v>
      </c>
      <c r="DR124" s="1014"/>
      <c r="DS124" s="1014"/>
      <c r="DT124" s="1014"/>
      <c r="DU124" s="1015"/>
      <c r="DV124" s="1016" t="s">
        <v>453</v>
      </c>
      <c r="DW124" s="1017"/>
      <c r="DX124" s="1017"/>
      <c r="DY124" s="1017"/>
      <c r="DZ124" s="1018"/>
    </row>
    <row r="125" spans="1:130" s="233" customFormat="1" ht="26.25" customHeight="1">
      <c r="A125" s="1085"/>
      <c r="B125" s="977"/>
      <c r="C125" s="950" t="s">
        <v>471</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236</v>
      </c>
      <c r="AB125" s="987"/>
      <c r="AC125" s="987"/>
      <c r="AD125" s="987"/>
      <c r="AE125" s="988"/>
      <c r="AF125" s="989" t="s">
        <v>236</v>
      </c>
      <c r="AG125" s="987"/>
      <c r="AH125" s="987"/>
      <c r="AI125" s="987"/>
      <c r="AJ125" s="988"/>
      <c r="AK125" s="989" t="s">
        <v>453</v>
      </c>
      <c r="AL125" s="987"/>
      <c r="AM125" s="987"/>
      <c r="AN125" s="987"/>
      <c r="AO125" s="988"/>
      <c r="AP125" s="990" t="s">
        <v>236</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485</v>
      </c>
      <c r="CL125" s="1035"/>
      <c r="CM125" s="1035"/>
      <c r="CN125" s="1035"/>
      <c r="CO125" s="1036"/>
      <c r="CP125" s="957" t="s">
        <v>486</v>
      </c>
      <c r="CQ125" s="925"/>
      <c r="CR125" s="925"/>
      <c r="CS125" s="925"/>
      <c r="CT125" s="925"/>
      <c r="CU125" s="925"/>
      <c r="CV125" s="925"/>
      <c r="CW125" s="925"/>
      <c r="CX125" s="925"/>
      <c r="CY125" s="925"/>
      <c r="CZ125" s="925"/>
      <c r="DA125" s="925"/>
      <c r="DB125" s="925"/>
      <c r="DC125" s="925"/>
      <c r="DD125" s="925"/>
      <c r="DE125" s="925"/>
      <c r="DF125" s="926"/>
      <c r="DG125" s="958" t="s">
        <v>453</v>
      </c>
      <c r="DH125" s="959"/>
      <c r="DI125" s="959"/>
      <c r="DJ125" s="959"/>
      <c r="DK125" s="959"/>
      <c r="DL125" s="959" t="s">
        <v>453</v>
      </c>
      <c r="DM125" s="959"/>
      <c r="DN125" s="959"/>
      <c r="DO125" s="959"/>
      <c r="DP125" s="959"/>
      <c r="DQ125" s="959" t="s">
        <v>236</v>
      </c>
      <c r="DR125" s="959"/>
      <c r="DS125" s="959"/>
      <c r="DT125" s="959"/>
      <c r="DU125" s="959"/>
      <c r="DV125" s="960" t="s">
        <v>236</v>
      </c>
      <c r="DW125" s="960"/>
      <c r="DX125" s="960"/>
      <c r="DY125" s="960"/>
      <c r="DZ125" s="961"/>
    </row>
    <row r="126" spans="1:130" s="233" customFormat="1" ht="26.25" customHeight="1" thickBot="1">
      <c r="A126" s="1085"/>
      <c r="B126" s="977"/>
      <c r="C126" s="950" t="s">
        <v>473</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453</v>
      </c>
      <c r="AB126" s="987"/>
      <c r="AC126" s="987"/>
      <c r="AD126" s="987"/>
      <c r="AE126" s="988"/>
      <c r="AF126" s="989" t="s">
        <v>453</v>
      </c>
      <c r="AG126" s="987"/>
      <c r="AH126" s="987"/>
      <c r="AI126" s="987"/>
      <c r="AJ126" s="988"/>
      <c r="AK126" s="989" t="s">
        <v>236</v>
      </c>
      <c r="AL126" s="987"/>
      <c r="AM126" s="987"/>
      <c r="AN126" s="987"/>
      <c r="AO126" s="988"/>
      <c r="AP126" s="990" t="s">
        <v>236</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487</v>
      </c>
      <c r="CQ126" s="951"/>
      <c r="CR126" s="951"/>
      <c r="CS126" s="951"/>
      <c r="CT126" s="951"/>
      <c r="CU126" s="951"/>
      <c r="CV126" s="951"/>
      <c r="CW126" s="951"/>
      <c r="CX126" s="951"/>
      <c r="CY126" s="951"/>
      <c r="CZ126" s="951"/>
      <c r="DA126" s="951"/>
      <c r="DB126" s="951"/>
      <c r="DC126" s="951"/>
      <c r="DD126" s="951"/>
      <c r="DE126" s="951"/>
      <c r="DF126" s="952"/>
      <c r="DG126" s="953" t="s">
        <v>236</v>
      </c>
      <c r="DH126" s="954"/>
      <c r="DI126" s="954"/>
      <c r="DJ126" s="954"/>
      <c r="DK126" s="954"/>
      <c r="DL126" s="954" t="s">
        <v>236</v>
      </c>
      <c r="DM126" s="954"/>
      <c r="DN126" s="954"/>
      <c r="DO126" s="954"/>
      <c r="DP126" s="954"/>
      <c r="DQ126" s="954" t="s">
        <v>236</v>
      </c>
      <c r="DR126" s="954"/>
      <c r="DS126" s="954"/>
      <c r="DT126" s="954"/>
      <c r="DU126" s="954"/>
      <c r="DV126" s="955" t="s">
        <v>236</v>
      </c>
      <c r="DW126" s="955"/>
      <c r="DX126" s="955"/>
      <c r="DY126" s="955"/>
      <c r="DZ126" s="956"/>
    </row>
    <row r="127" spans="1:130" s="233" customFormat="1" ht="26.25" customHeight="1">
      <c r="A127" s="1086"/>
      <c r="B127" s="979"/>
      <c r="C127" s="1001" t="s">
        <v>488</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2393</v>
      </c>
      <c r="AB127" s="987"/>
      <c r="AC127" s="987"/>
      <c r="AD127" s="987"/>
      <c r="AE127" s="988"/>
      <c r="AF127" s="989">
        <v>2102</v>
      </c>
      <c r="AG127" s="987"/>
      <c r="AH127" s="987"/>
      <c r="AI127" s="987"/>
      <c r="AJ127" s="988"/>
      <c r="AK127" s="989">
        <v>677</v>
      </c>
      <c r="AL127" s="987"/>
      <c r="AM127" s="987"/>
      <c r="AN127" s="987"/>
      <c r="AO127" s="988"/>
      <c r="AP127" s="990">
        <v>0</v>
      </c>
      <c r="AQ127" s="991"/>
      <c r="AR127" s="991"/>
      <c r="AS127" s="991"/>
      <c r="AT127" s="992"/>
      <c r="AU127" s="235"/>
      <c r="AV127" s="235"/>
      <c r="AW127" s="235"/>
      <c r="AX127" s="1059" t="s">
        <v>489</v>
      </c>
      <c r="AY127" s="1060"/>
      <c r="AZ127" s="1060"/>
      <c r="BA127" s="1060"/>
      <c r="BB127" s="1060"/>
      <c r="BC127" s="1060"/>
      <c r="BD127" s="1060"/>
      <c r="BE127" s="1061"/>
      <c r="BF127" s="1062" t="s">
        <v>490</v>
      </c>
      <c r="BG127" s="1060"/>
      <c r="BH127" s="1060"/>
      <c r="BI127" s="1060"/>
      <c r="BJ127" s="1060"/>
      <c r="BK127" s="1060"/>
      <c r="BL127" s="1061"/>
      <c r="BM127" s="1062" t="s">
        <v>491</v>
      </c>
      <c r="BN127" s="1060"/>
      <c r="BO127" s="1060"/>
      <c r="BP127" s="1060"/>
      <c r="BQ127" s="1060"/>
      <c r="BR127" s="1060"/>
      <c r="BS127" s="1061"/>
      <c r="BT127" s="1062" t="s">
        <v>492</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493</v>
      </c>
      <c r="CQ127" s="951"/>
      <c r="CR127" s="951"/>
      <c r="CS127" s="951"/>
      <c r="CT127" s="951"/>
      <c r="CU127" s="951"/>
      <c r="CV127" s="951"/>
      <c r="CW127" s="951"/>
      <c r="CX127" s="951"/>
      <c r="CY127" s="951"/>
      <c r="CZ127" s="951"/>
      <c r="DA127" s="951"/>
      <c r="DB127" s="951"/>
      <c r="DC127" s="951"/>
      <c r="DD127" s="951"/>
      <c r="DE127" s="951"/>
      <c r="DF127" s="952"/>
      <c r="DG127" s="953" t="s">
        <v>236</v>
      </c>
      <c r="DH127" s="954"/>
      <c r="DI127" s="954"/>
      <c r="DJ127" s="954"/>
      <c r="DK127" s="954"/>
      <c r="DL127" s="954" t="s">
        <v>236</v>
      </c>
      <c r="DM127" s="954"/>
      <c r="DN127" s="954"/>
      <c r="DO127" s="954"/>
      <c r="DP127" s="954"/>
      <c r="DQ127" s="954" t="s">
        <v>236</v>
      </c>
      <c r="DR127" s="954"/>
      <c r="DS127" s="954"/>
      <c r="DT127" s="954"/>
      <c r="DU127" s="954"/>
      <c r="DV127" s="955" t="s">
        <v>453</v>
      </c>
      <c r="DW127" s="955"/>
      <c r="DX127" s="955"/>
      <c r="DY127" s="955"/>
      <c r="DZ127" s="956"/>
    </row>
    <row r="128" spans="1:130" s="233" customFormat="1" ht="26.25" customHeight="1" thickBot="1">
      <c r="A128" s="1069" t="s">
        <v>494</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495</v>
      </c>
      <c r="X128" s="1071"/>
      <c r="Y128" s="1071"/>
      <c r="Z128" s="1072"/>
      <c r="AA128" s="1073">
        <v>935295</v>
      </c>
      <c r="AB128" s="1074"/>
      <c r="AC128" s="1074"/>
      <c r="AD128" s="1074"/>
      <c r="AE128" s="1075"/>
      <c r="AF128" s="1076">
        <v>1036898</v>
      </c>
      <c r="AG128" s="1074"/>
      <c r="AH128" s="1074"/>
      <c r="AI128" s="1074"/>
      <c r="AJ128" s="1075"/>
      <c r="AK128" s="1076">
        <v>1015153</v>
      </c>
      <c r="AL128" s="1074"/>
      <c r="AM128" s="1074"/>
      <c r="AN128" s="1074"/>
      <c r="AO128" s="1075"/>
      <c r="AP128" s="1077"/>
      <c r="AQ128" s="1078"/>
      <c r="AR128" s="1078"/>
      <c r="AS128" s="1078"/>
      <c r="AT128" s="1079"/>
      <c r="AU128" s="235"/>
      <c r="AV128" s="235"/>
      <c r="AW128" s="235"/>
      <c r="AX128" s="924" t="s">
        <v>496</v>
      </c>
      <c r="AY128" s="925"/>
      <c r="AZ128" s="925"/>
      <c r="BA128" s="925"/>
      <c r="BB128" s="925"/>
      <c r="BC128" s="925"/>
      <c r="BD128" s="925"/>
      <c r="BE128" s="926"/>
      <c r="BF128" s="1080" t="s">
        <v>453</v>
      </c>
      <c r="BG128" s="1081"/>
      <c r="BH128" s="1081"/>
      <c r="BI128" s="1081"/>
      <c r="BJ128" s="1081"/>
      <c r="BK128" s="1081"/>
      <c r="BL128" s="1082"/>
      <c r="BM128" s="1080">
        <v>12.12</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497</v>
      </c>
      <c r="CQ128" s="751"/>
      <c r="CR128" s="751"/>
      <c r="CS128" s="751"/>
      <c r="CT128" s="751"/>
      <c r="CU128" s="751"/>
      <c r="CV128" s="751"/>
      <c r="CW128" s="751"/>
      <c r="CX128" s="751"/>
      <c r="CY128" s="751"/>
      <c r="CZ128" s="751"/>
      <c r="DA128" s="751"/>
      <c r="DB128" s="751"/>
      <c r="DC128" s="751"/>
      <c r="DD128" s="751"/>
      <c r="DE128" s="751"/>
      <c r="DF128" s="1064"/>
      <c r="DG128" s="1065" t="s">
        <v>236</v>
      </c>
      <c r="DH128" s="1066"/>
      <c r="DI128" s="1066"/>
      <c r="DJ128" s="1066"/>
      <c r="DK128" s="1066"/>
      <c r="DL128" s="1066" t="s">
        <v>236</v>
      </c>
      <c r="DM128" s="1066"/>
      <c r="DN128" s="1066"/>
      <c r="DO128" s="1066"/>
      <c r="DP128" s="1066"/>
      <c r="DQ128" s="1066" t="s">
        <v>453</v>
      </c>
      <c r="DR128" s="1066"/>
      <c r="DS128" s="1066"/>
      <c r="DT128" s="1066"/>
      <c r="DU128" s="1066"/>
      <c r="DV128" s="1067" t="s">
        <v>236</v>
      </c>
      <c r="DW128" s="1067"/>
      <c r="DX128" s="1067"/>
      <c r="DY128" s="1067"/>
      <c r="DZ128" s="1068"/>
    </row>
    <row r="129" spans="1:131" s="233" customFormat="1" ht="26.25" customHeight="1">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498</v>
      </c>
      <c r="X129" s="1099"/>
      <c r="Y129" s="1099"/>
      <c r="Z129" s="1100"/>
      <c r="AA129" s="986">
        <v>22981201</v>
      </c>
      <c r="AB129" s="987"/>
      <c r="AC129" s="987"/>
      <c r="AD129" s="987"/>
      <c r="AE129" s="988"/>
      <c r="AF129" s="989">
        <v>23570028</v>
      </c>
      <c r="AG129" s="987"/>
      <c r="AH129" s="987"/>
      <c r="AI129" s="987"/>
      <c r="AJ129" s="988"/>
      <c r="AK129" s="989">
        <v>24488390</v>
      </c>
      <c r="AL129" s="987"/>
      <c r="AM129" s="987"/>
      <c r="AN129" s="987"/>
      <c r="AO129" s="988"/>
      <c r="AP129" s="1101"/>
      <c r="AQ129" s="1102"/>
      <c r="AR129" s="1102"/>
      <c r="AS129" s="1102"/>
      <c r="AT129" s="1103"/>
      <c r="AU129" s="236"/>
      <c r="AV129" s="236"/>
      <c r="AW129" s="236"/>
      <c r="AX129" s="1093" t="s">
        <v>499</v>
      </c>
      <c r="AY129" s="951"/>
      <c r="AZ129" s="951"/>
      <c r="BA129" s="951"/>
      <c r="BB129" s="951"/>
      <c r="BC129" s="951"/>
      <c r="BD129" s="951"/>
      <c r="BE129" s="952"/>
      <c r="BF129" s="1094" t="s">
        <v>500</v>
      </c>
      <c r="BG129" s="1095"/>
      <c r="BH129" s="1095"/>
      <c r="BI129" s="1095"/>
      <c r="BJ129" s="1095"/>
      <c r="BK129" s="1095"/>
      <c r="BL129" s="1096"/>
      <c r="BM129" s="1094">
        <v>17.12</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c r="A130" s="962" t="s">
        <v>501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502</v>
      </c>
      <c r="X130" s="1099"/>
      <c r="Y130" s="1099"/>
      <c r="Z130" s="1100"/>
      <c r="AA130" s="986">
        <v>4034869</v>
      </c>
      <c r="AB130" s="987"/>
      <c r="AC130" s="987"/>
      <c r="AD130" s="987"/>
      <c r="AE130" s="988"/>
      <c r="AF130" s="989">
        <v>4020016</v>
      </c>
      <c r="AG130" s="987"/>
      <c r="AH130" s="987"/>
      <c r="AI130" s="987"/>
      <c r="AJ130" s="988"/>
      <c r="AK130" s="989">
        <v>4020169</v>
      </c>
      <c r="AL130" s="987"/>
      <c r="AM130" s="987"/>
      <c r="AN130" s="987"/>
      <c r="AO130" s="988"/>
      <c r="AP130" s="1101"/>
      <c r="AQ130" s="1102"/>
      <c r="AR130" s="1102"/>
      <c r="AS130" s="1102"/>
      <c r="AT130" s="1103"/>
      <c r="AU130" s="236"/>
      <c r="AV130" s="236"/>
      <c r="AW130" s="236"/>
      <c r="AX130" s="1093" t="s">
        <v>503</v>
      </c>
      <c r="AY130" s="951"/>
      <c r="AZ130" s="951"/>
      <c r="BA130" s="951"/>
      <c r="BB130" s="951"/>
      <c r="BC130" s="951"/>
      <c r="BD130" s="951"/>
      <c r="BE130" s="952"/>
      <c r="BF130" s="1129">
        <v>-4</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504</v>
      </c>
      <c r="X131" s="1136"/>
      <c r="Y131" s="1136"/>
      <c r="Z131" s="1137"/>
      <c r="AA131" s="1032">
        <v>18946332</v>
      </c>
      <c r="AB131" s="1014"/>
      <c r="AC131" s="1014"/>
      <c r="AD131" s="1014"/>
      <c r="AE131" s="1015"/>
      <c r="AF131" s="1013">
        <v>19550012</v>
      </c>
      <c r="AG131" s="1014"/>
      <c r="AH131" s="1014"/>
      <c r="AI131" s="1014"/>
      <c r="AJ131" s="1015"/>
      <c r="AK131" s="1013">
        <v>20468221</v>
      </c>
      <c r="AL131" s="1014"/>
      <c r="AM131" s="1014"/>
      <c r="AN131" s="1014"/>
      <c r="AO131" s="1015"/>
      <c r="AP131" s="1138"/>
      <c r="AQ131" s="1139"/>
      <c r="AR131" s="1139"/>
      <c r="AS131" s="1139"/>
      <c r="AT131" s="1140"/>
      <c r="AU131" s="236"/>
      <c r="AV131" s="236"/>
      <c r="AW131" s="236"/>
      <c r="AX131" s="1111" t="s">
        <v>505</v>
      </c>
      <c r="AY131" s="751"/>
      <c r="AZ131" s="751"/>
      <c r="BA131" s="751"/>
      <c r="BB131" s="751"/>
      <c r="BC131" s="751"/>
      <c r="BD131" s="751"/>
      <c r="BE131" s="1064"/>
      <c r="BF131" s="1112" t="s">
        <v>236</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c r="A132" s="1118" t="s">
        <v>506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507</v>
      </c>
      <c r="W132" s="1122"/>
      <c r="X132" s="1122"/>
      <c r="Y132" s="1122"/>
      <c r="Z132" s="1123"/>
      <c r="AA132" s="1124">
        <v>-3.566125623</v>
      </c>
      <c r="AB132" s="1125"/>
      <c r="AC132" s="1125"/>
      <c r="AD132" s="1125"/>
      <c r="AE132" s="1126"/>
      <c r="AF132" s="1127">
        <v>-4.7898231469999999</v>
      </c>
      <c r="AG132" s="1125"/>
      <c r="AH132" s="1125"/>
      <c r="AI132" s="1125"/>
      <c r="AJ132" s="1126"/>
      <c r="AK132" s="1127">
        <v>-3.845488086</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508</v>
      </c>
      <c r="W133" s="1105"/>
      <c r="X133" s="1105"/>
      <c r="Y133" s="1105"/>
      <c r="Z133" s="1106"/>
      <c r="AA133" s="1107">
        <v>-3</v>
      </c>
      <c r="AB133" s="1108"/>
      <c r="AC133" s="1108"/>
      <c r="AD133" s="1108"/>
      <c r="AE133" s="1109"/>
      <c r="AF133" s="1107">
        <v>-3.7</v>
      </c>
      <c r="AG133" s="1108"/>
      <c r="AH133" s="1108"/>
      <c r="AI133" s="1108"/>
      <c r="AJ133" s="1109"/>
      <c r="AK133" s="1107">
        <v>-4</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0+CV3uHUyZNhDVQypf2xBbr90NALU+YAchnwUxlPOUxg/SumXGveBqQCsC6Ek7Lmk2zMllgGuu9xbIc9vw9LDA==" saltValue="DwX6IQ1EwH08mVcKvJ3H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63" customWidth="1"/>
    <col min="121" max="121" width="0" style="262" hidden="1" customWidth="1"/>
    <col min="122" max="16384" width="9" style="262" hidden="1"/>
  </cols>
  <sheetData>
    <row r="1" spans="1:120" ht="13.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62"/>
    </row>
    <row r="17" spans="119:120" ht="13.2">
      <c r="DP17" s="262"/>
    </row>
    <row r="18" spans="119:120" ht="13.2"/>
    <row r="19" spans="119:120" ht="13.2"/>
    <row r="20" spans="119:120" ht="13.2">
      <c r="DO20" s="262"/>
      <c r="DP20" s="262"/>
    </row>
    <row r="21" spans="119:120" ht="13.2">
      <c r="DP21" s="262"/>
    </row>
    <row r="22" spans="119:120" ht="13.2"/>
    <row r="23" spans="119:120" ht="13.2">
      <c r="DO23" s="262"/>
      <c r="DP23" s="262"/>
    </row>
    <row r="24" spans="119:120" ht="13.2">
      <c r="DP24" s="262"/>
    </row>
    <row r="25" spans="119:120" ht="13.2">
      <c r="DP25" s="262"/>
    </row>
    <row r="26" spans="119:120" ht="13.2">
      <c r="DO26" s="262"/>
      <c r="DP26" s="262"/>
    </row>
    <row r="27" spans="119:120" ht="13.2"/>
    <row r="28" spans="119:120" ht="13.2">
      <c r="DO28" s="262"/>
      <c r="DP28" s="262"/>
    </row>
    <row r="29" spans="119:120" ht="13.2">
      <c r="DP29" s="262"/>
    </row>
    <row r="30" spans="119:120" ht="13.2"/>
    <row r="31" spans="119:120" ht="13.2">
      <c r="DO31" s="262"/>
      <c r="DP31" s="262"/>
    </row>
    <row r="32" spans="119:120" ht="13.2"/>
    <row r="33" spans="98:120" ht="13.2">
      <c r="DO33" s="262"/>
      <c r="DP33" s="262"/>
    </row>
    <row r="34" spans="98:120" ht="13.2">
      <c r="DM34" s="262"/>
    </row>
    <row r="35" spans="98:120" ht="13.2">
      <c r="CT35" s="262"/>
      <c r="CU35" s="262"/>
      <c r="CV35" s="262"/>
      <c r="CY35" s="262"/>
      <c r="CZ35" s="262"/>
      <c r="DA35" s="262"/>
      <c r="DD35" s="262"/>
      <c r="DE35" s="262"/>
      <c r="DF35" s="262"/>
      <c r="DI35" s="262"/>
      <c r="DJ35" s="262"/>
      <c r="DK35" s="262"/>
      <c r="DM35" s="262"/>
      <c r="DN35" s="262"/>
      <c r="DO35" s="262"/>
      <c r="DP35" s="262"/>
    </row>
    <row r="36" spans="98:120" ht="13.2"/>
    <row r="37" spans="98:120" ht="13.2">
      <c r="CW37" s="262"/>
      <c r="DB37" s="262"/>
      <c r="DG37" s="262"/>
      <c r="DL37" s="262"/>
      <c r="DP37" s="262"/>
    </row>
    <row r="38" spans="98:120" ht="13.2">
      <c r="CT38" s="262"/>
      <c r="CU38" s="262"/>
      <c r="CV38" s="262"/>
      <c r="CW38" s="262"/>
      <c r="CY38" s="262"/>
      <c r="CZ38" s="262"/>
      <c r="DA38" s="262"/>
      <c r="DB38" s="262"/>
      <c r="DD38" s="262"/>
      <c r="DE38" s="262"/>
      <c r="DF38" s="262"/>
      <c r="DG38" s="262"/>
      <c r="DI38" s="262"/>
      <c r="DJ38" s="262"/>
      <c r="DK38" s="262"/>
      <c r="DL38" s="262"/>
      <c r="DN38" s="262"/>
      <c r="DO38" s="262"/>
      <c r="DP38" s="262"/>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62"/>
      <c r="DO49" s="262"/>
      <c r="DP49" s="262"/>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62"/>
      <c r="CS63" s="262"/>
      <c r="CX63" s="262"/>
      <c r="DC63" s="262"/>
      <c r="DH63" s="262"/>
    </row>
    <row r="64" spans="22:120" ht="13.2">
      <c r="V64" s="262"/>
    </row>
    <row r="65" spans="15:120" ht="13.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c r="Q66" s="262"/>
      <c r="S66" s="262"/>
      <c r="U66" s="262"/>
      <c r="DM66" s="262"/>
    </row>
    <row r="67" spans="15:120" ht="13.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row r="69" spans="15:120" ht="13.2"/>
    <row r="70" spans="15:120" ht="13.2"/>
    <row r="71" spans="15:120" ht="13.2"/>
    <row r="72" spans="15:120" ht="13.2">
      <c r="DP72" s="262"/>
    </row>
    <row r="73" spans="15:120" ht="13.2">
      <c r="DP73" s="262"/>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62"/>
      <c r="CX96" s="262"/>
      <c r="DC96" s="262"/>
      <c r="DH96" s="262"/>
    </row>
    <row r="97" spans="24:120" ht="13.2">
      <c r="CS97" s="262"/>
      <c r="CX97" s="262"/>
      <c r="DC97" s="262"/>
      <c r="DH97" s="262"/>
      <c r="DP97" s="263" t="s">
        <v>509</v>
      </c>
    </row>
    <row r="98" spans="24:120" ht="13.2" hidden="1">
      <c r="CS98" s="262"/>
      <c r="CX98" s="262"/>
      <c r="DC98" s="262"/>
      <c r="DH98" s="262"/>
    </row>
    <row r="99" spans="24:120" ht="13.2" hidden="1">
      <c r="CS99" s="262"/>
      <c r="CX99" s="262"/>
      <c r="DC99" s="262"/>
      <c r="DH99" s="262"/>
    </row>
    <row r="101" spans="24:120" ht="12" hidden="1" customHeight="1">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c r="CU102" s="262"/>
      <c r="CZ102" s="262"/>
      <c r="DE102" s="262"/>
      <c r="DJ102" s="262"/>
      <c r="DM102" s="262"/>
    </row>
    <row r="103" spans="24:120" ht="13.2" hidden="1">
      <c r="CT103" s="262"/>
      <c r="CV103" s="262"/>
      <c r="CW103" s="262"/>
      <c r="CY103" s="262"/>
      <c r="DA103" s="262"/>
      <c r="DB103" s="262"/>
      <c r="DD103" s="262"/>
      <c r="DF103" s="262"/>
      <c r="DG103" s="262"/>
      <c r="DI103" s="262"/>
      <c r="DK103" s="262"/>
      <c r="DL103" s="262"/>
      <c r="DM103" s="262"/>
      <c r="DN103" s="262"/>
      <c r="DO103" s="262"/>
      <c r="DP103" s="262"/>
    </row>
    <row r="104" spans="24:120" ht="13.2" hidden="1">
      <c r="CV104" s="262"/>
      <c r="CW104" s="262"/>
      <c r="DA104" s="262"/>
      <c r="DB104" s="262"/>
      <c r="DF104" s="262"/>
      <c r="DG104" s="262"/>
      <c r="DK104" s="262"/>
      <c r="DL104" s="262"/>
      <c r="DN104" s="262"/>
      <c r="DO104" s="262"/>
      <c r="DP104" s="262"/>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63" customWidth="1"/>
    <col min="117" max="16384" width="9" style="262" hidden="1"/>
  </cols>
  <sheetData>
    <row r="1" spans="2:116" ht="13.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row r="3" spans="2:116" ht="13.2"/>
    <row r="4" spans="2:116" ht="13.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row r="20" spans="9:116" ht="13.2"/>
    <row r="21" spans="9:116" ht="13.2">
      <c r="DL21" s="262"/>
    </row>
    <row r="22" spans="9:116" ht="13.2">
      <c r="DI22" s="262"/>
      <c r="DJ22" s="262"/>
      <c r="DK22" s="262"/>
      <c r="DL22" s="262"/>
    </row>
    <row r="23" spans="9:116" ht="13.2">
      <c r="CY23" s="262"/>
      <c r="CZ23" s="262"/>
      <c r="DA23" s="262"/>
      <c r="DB23" s="262"/>
      <c r="DC23" s="262"/>
      <c r="DD23" s="262"/>
      <c r="DE23" s="262"/>
      <c r="DF23" s="262"/>
      <c r="DG23" s="262"/>
      <c r="DH23" s="262"/>
      <c r="DI23" s="262"/>
      <c r="DJ23" s="262"/>
      <c r="DK23" s="262"/>
      <c r="DL23" s="262"/>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62"/>
      <c r="DA35" s="262"/>
      <c r="DB35" s="262"/>
      <c r="DC35" s="262"/>
      <c r="DD35" s="262"/>
      <c r="DE35" s="262"/>
      <c r="DF35" s="262"/>
      <c r="DG35" s="262"/>
      <c r="DH35" s="262"/>
      <c r="DI35" s="262"/>
      <c r="DJ35" s="262"/>
      <c r="DK35" s="262"/>
      <c r="DL35" s="262"/>
    </row>
    <row r="36" spans="15:116" ht="13.2"/>
    <row r="37" spans="15:116" ht="13.2">
      <c r="DL37" s="262"/>
    </row>
    <row r="38" spans="15:116" ht="13.2">
      <c r="DI38" s="262"/>
      <c r="DJ38" s="262"/>
      <c r="DK38" s="262"/>
      <c r="DL38" s="262"/>
    </row>
    <row r="39" spans="15:116" ht="13.2"/>
    <row r="40" spans="15:116" ht="13.2"/>
    <row r="41" spans="15:116" ht="13.2"/>
    <row r="42" spans="15:116" ht="13.2"/>
    <row r="43" spans="15:116" ht="13.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c r="DL44" s="262"/>
    </row>
    <row r="45" spans="15:116" ht="13.2"/>
    <row r="46" spans="15:116" ht="13.2">
      <c r="DA46" s="262"/>
      <c r="DB46" s="262"/>
      <c r="DC46" s="262"/>
      <c r="DD46" s="262"/>
      <c r="DE46" s="262"/>
      <c r="DF46" s="262"/>
      <c r="DG46" s="262"/>
      <c r="DH46" s="262"/>
      <c r="DI46" s="262"/>
      <c r="DJ46" s="262"/>
      <c r="DK46" s="262"/>
      <c r="DL46" s="262"/>
    </row>
    <row r="47" spans="15:116" ht="13.2"/>
    <row r="48" spans="15:116" ht="13.2"/>
    <row r="49" spans="104:116" ht="13.2"/>
    <row r="50" spans="104:116" ht="13.2">
      <c r="CZ50" s="262"/>
      <c r="DA50" s="262"/>
      <c r="DB50" s="262"/>
      <c r="DC50" s="262"/>
      <c r="DD50" s="262"/>
      <c r="DE50" s="262"/>
      <c r="DF50" s="262"/>
      <c r="DG50" s="262"/>
      <c r="DH50" s="262"/>
      <c r="DI50" s="262"/>
      <c r="DJ50" s="262"/>
      <c r="DK50" s="262"/>
      <c r="DL50" s="262"/>
    </row>
    <row r="51" spans="104:116" ht="13.2"/>
    <row r="52" spans="104:116" ht="13.2"/>
    <row r="53" spans="104:116" ht="13.2">
      <c r="DL53" s="262"/>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62"/>
      <c r="DD67" s="262"/>
      <c r="DE67" s="262"/>
      <c r="DF67" s="262"/>
      <c r="DG67" s="262"/>
      <c r="DH67" s="262"/>
      <c r="DI67" s="262"/>
      <c r="DJ67" s="262"/>
      <c r="DK67" s="262"/>
      <c r="DL67" s="262"/>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ua9gmzstAGKMA6CLItlf9IzqP/86r2/KYfmI/1S/RJ8Bl1bGlfmy6b4D5WSSFjxSDONjvhOUeFRHc2d91+xTkw==" saltValue="QcHoLKZWoyAY6pCL3ph4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c r="AS1" s="265"/>
      <c r="AT1" s="265"/>
    </row>
    <row r="2" spans="1:46" ht="13.2">
      <c r="AS2" s="265"/>
      <c r="AT2" s="265"/>
    </row>
    <row r="3" spans="1:46" ht="13.2">
      <c r="AS3" s="265"/>
      <c r="AT3" s="265"/>
    </row>
    <row r="4" spans="1:46" ht="13.2">
      <c r="AS4" s="265"/>
      <c r="AT4" s="265"/>
    </row>
    <row r="5" spans="1:46" ht="16.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512</v>
      </c>
      <c r="AP7" s="275"/>
      <c r="AQ7" s="276" t="s">
        <v>513</v>
      </c>
      <c r="AR7" s="277"/>
    </row>
    <row r="8" spans="1:46" ht="13.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514</v>
      </c>
      <c r="AQ8" s="282" t="s">
        <v>515</v>
      </c>
      <c r="AR8" s="283" t="s">
        <v>516</v>
      </c>
    </row>
    <row r="9" spans="1:46" ht="13.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517</v>
      </c>
      <c r="AL9" s="1145"/>
      <c r="AM9" s="1145"/>
      <c r="AN9" s="1146"/>
      <c r="AO9" s="284">
        <v>6816299</v>
      </c>
      <c r="AP9" s="284">
        <v>63022</v>
      </c>
      <c r="AQ9" s="285">
        <v>62021</v>
      </c>
      <c r="AR9" s="286">
        <v>1.6</v>
      </c>
    </row>
    <row r="10" spans="1:46" ht="13.5" customHeight="1">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518</v>
      </c>
      <c r="AL10" s="1145"/>
      <c r="AM10" s="1145"/>
      <c r="AN10" s="1146"/>
      <c r="AO10" s="287">
        <v>34728</v>
      </c>
      <c r="AP10" s="287">
        <v>321</v>
      </c>
      <c r="AQ10" s="288">
        <v>4339</v>
      </c>
      <c r="AR10" s="289">
        <v>-92.6</v>
      </c>
    </row>
    <row r="11" spans="1:46" ht="13.5" customHeight="1">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519</v>
      </c>
      <c r="AL11" s="1145"/>
      <c r="AM11" s="1145"/>
      <c r="AN11" s="1146"/>
      <c r="AO11" s="287">
        <v>71743</v>
      </c>
      <c r="AP11" s="287">
        <v>663</v>
      </c>
      <c r="AQ11" s="288">
        <v>554</v>
      </c>
      <c r="AR11" s="289">
        <v>19.7</v>
      </c>
    </row>
    <row r="12" spans="1:46" ht="13.5" customHeight="1">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520</v>
      </c>
      <c r="AL12" s="1145"/>
      <c r="AM12" s="1145"/>
      <c r="AN12" s="1146"/>
      <c r="AO12" s="287">
        <v>41345</v>
      </c>
      <c r="AP12" s="287">
        <v>382</v>
      </c>
      <c r="AQ12" s="288">
        <v>17</v>
      </c>
      <c r="AR12" s="289">
        <v>2147.1</v>
      </c>
    </row>
    <row r="13" spans="1:46" ht="13.5" customHeight="1">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521</v>
      </c>
      <c r="AL13" s="1145"/>
      <c r="AM13" s="1145"/>
      <c r="AN13" s="1146"/>
      <c r="AO13" s="287">
        <v>277387</v>
      </c>
      <c r="AP13" s="287">
        <v>2565</v>
      </c>
      <c r="AQ13" s="288">
        <v>2525</v>
      </c>
      <c r="AR13" s="289">
        <v>1.6</v>
      </c>
    </row>
    <row r="14" spans="1:46" ht="13.5" customHeight="1">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522</v>
      </c>
      <c r="AL14" s="1145"/>
      <c r="AM14" s="1145"/>
      <c r="AN14" s="1146"/>
      <c r="AO14" s="287">
        <v>102694</v>
      </c>
      <c r="AP14" s="287">
        <v>949</v>
      </c>
      <c r="AQ14" s="288">
        <v>1158</v>
      </c>
      <c r="AR14" s="289">
        <v>-18</v>
      </c>
    </row>
    <row r="15" spans="1:46" ht="13.5" customHeight="1">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523</v>
      </c>
      <c r="AL15" s="1148"/>
      <c r="AM15" s="1148"/>
      <c r="AN15" s="1149"/>
      <c r="AO15" s="287">
        <v>-422765</v>
      </c>
      <c r="AP15" s="287">
        <v>-3909</v>
      </c>
      <c r="AQ15" s="288">
        <v>-4174</v>
      </c>
      <c r="AR15" s="289">
        <v>-6.3</v>
      </c>
    </row>
    <row r="16" spans="1:46" ht="13.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189</v>
      </c>
      <c r="AL16" s="1148"/>
      <c r="AM16" s="1148"/>
      <c r="AN16" s="1149"/>
      <c r="AO16" s="287">
        <v>6921431</v>
      </c>
      <c r="AP16" s="287">
        <v>63994</v>
      </c>
      <c r="AQ16" s="288">
        <v>66439</v>
      </c>
      <c r="AR16" s="289">
        <v>-3.7</v>
      </c>
    </row>
    <row r="17" spans="1:46" ht="13.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524</v>
      </c>
      <c r="AL19" s="265"/>
      <c r="AM19" s="265"/>
      <c r="AN19" s="265"/>
      <c r="AO19" s="265"/>
      <c r="AP19" s="265"/>
      <c r="AQ19" s="265"/>
      <c r="AR19" s="265"/>
    </row>
    <row r="20" spans="1:46" ht="13.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525</v>
      </c>
      <c r="AP20" s="296" t="s">
        <v>526</v>
      </c>
      <c r="AQ20" s="297" t="s">
        <v>527</v>
      </c>
      <c r="AR20" s="298"/>
    </row>
    <row r="21" spans="1:46" s="304" customFormat="1" ht="13.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528</v>
      </c>
      <c r="AL21" s="1151"/>
      <c r="AM21" s="1151"/>
      <c r="AN21" s="1152"/>
      <c r="AO21" s="300">
        <v>6.54</v>
      </c>
      <c r="AP21" s="301">
        <v>6.1</v>
      </c>
      <c r="AQ21" s="302">
        <v>0.44</v>
      </c>
      <c r="AR21" s="270"/>
      <c r="AS21" s="303"/>
      <c r="AT21" s="299"/>
    </row>
    <row r="22" spans="1:46" s="304" customFormat="1" ht="13.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529</v>
      </c>
      <c r="AL22" s="1151"/>
      <c r="AM22" s="1151"/>
      <c r="AN22" s="1152"/>
      <c r="AO22" s="305">
        <v>96.5</v>
      </c>
      <c r="AP22" s="306">
        <v>99</v>
      </c>
      <c r="AQ22" s="307">
        <v>-2.5</v>
      </c>
      <c r="AR22" s="291"/>
      <c r="AS22" s="303"/>
      <c r="AT22" s="299"/>
    </row>
    <row r="23" spans="1:46" s="304" customFormat="1" ht="13.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c r="A26" s="1141" t="s">
        <v>530</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ht="13.2">
      <c r="A27" s="312"/>
      <c r="AO27" s="265"/>
      <c r="AP27" s="265"/>
      <c r="AQ27" s="265"/>
      <c r="AR27" s="265"/>
      <c r="AS27" s="265"/>
      <c r="AT27" s="265"/>
    </row>
    <row r="28" spans="1:46" ht="16.2">
      <c r="A28" s="266" t="s">
        <v>531</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532</v>
      </c>
      <c r="AL29" s="270"/>
      <c r="AM29" s="270"/>
      <c r="AN29" s="270"/>
      <c r="AO29" s="265"/>
      <c r="AP29" s="265"/>
      <c r="AQ29" s="265"/>
      <c r="AR29" s="265"/>
      <c r="AS29" s="314"/>
    </row>
    <row r="30" spans="1:46" ht="13.5" customHeight="1">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512</v>
      </c>
      <c r="AP30" s="275"/>
      <c r="AQ30" s="276" t="s">
        <v>513</v>
      </c>
      <c r="AR30" s="277"/>
    </row>
    <row r="31" spans="1:46" ht="13.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514</v>
      </c>
      <c r="AQ31" s="282" t="s">
        <v>515</v>
      </c>
      <c r="AR31" s="283" t="s">
        <v>516</v>
      </c>
    </row>
    <row r="32" spans="1:46" ht="27" customHeight="1">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533</v>
      </c>
      <c r="AL32" s="1159"/>
      <c r="AM32" s="1159"/>
      <c r="AN32" s="1160"/>
      <c r="AO32" s="315">
        <v>3597984</v>
      </c>
      <c r="AP32" s="315">
        <v>33266</v>
      </c>
      <c r="AQ32" s="316">
        <v>33147</v>
      </c>
      <c r="AR32" s="317">
        <v>0.4</v>
      </c>
    </row>
    <row r="33" spans="1:46" ht="13.5" customHeight="1">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534</v>
      </c>
      <c r="AL33" s="1159"/>
      <c r="AM33" s="1159"/>
      <c r="AN33" s="1160"/>
      <c r="AO33" s="315" t="s">
        <v>535</v>
      </c>
      <c r="AP33" s="315" t="s">
        <v>535</v>
      </c>
      <c r="AQ33" s="316">
        <v>7</v>
      </c>
      <c r="AR33" s="317" t="s">
        <v>535</v>
      </c>
    </row>
    <row r="34" spans="1:46" ht="27" customHeight="1">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536</v>
      </c>
      <c r="AL34" s="1159"/>
      <c r="AM34" s="1159"/>
      <c r="AN34" s="1160"/>
      <c r="AO34" s="315" t="s">
        <v>535</v>
      </c>
      <c r="AP34" s="315" t="s">
        <v>535</v>
      </c>
      <c r="AQ34" s="316">
        <v>24</v>
      </c>
      <c r="AR34" s="317" t="s">
        <v>535</v>
      </c>
    </row>
    <row r="35" spans="1:46" ht="27" customHeight="1">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537</v>
      </c>
      <c r="AL35" s="1159"/>
      <c r="AM35" s="1159"/>
      <c r="AN35" s="1160"/>
      <c r="AO35" s="315">
        <v>636947</v>
      </c>
      <c r="AP35" s="315">
        <v>5889</v>
      </c>
      <c r="AQ35" s="316">
        <v>5872</v>
      </c>
      <c r="AR35" s="317">
        <v>0.3</v>
      </c>
    </row>
    <row r="36" spans="1:46" ht="27" customHeight="1">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538</v>
      </c>
      <c r="AL36" s="1159"/>
      <c r="AM36" s="1159"/>
      <c r="AN36" s="1160"/>
      <c r="AO36" s="315" t="s">
        <v>535</v>
      </c>
      <c r="AP36" s="315" t="s">
        <v>535</v>
      </c>
      <c r="AQ36" s="316">
        <v>1168</v>
      </c>
      <c r="AR36" s="317" t="s">
        <v>535</v>
      </c>
    </row>
    <row r="37" spans="1:46" ht="13.5" customHeight="1">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539</v>
      </c>
      <c r="AL37" s="1159"/>
      <c r="AM37" s="1159"/>
      <c r="AN37" s="1160"/>
      <c r="AO37" s="315">
        <v>13288</v>
      </c>
      <c r="AP37" s="315">
        <v>123</v>
      </c>
      <c r="AQ37" s="316">
        <v>720</v>
      </c>
      <c r="AR37" s="317">
        <v>-82.9</v>
      </c>
    </row>
    <row r="38" spans="1:46" ht="27" customHeight="1">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540</v>
      </c>
      <c r="AL38" s="1162"/>
      <c r="AM38" s="1162"/>
      <c r="AN38" s="1163"/>
      <c r="AO38" s="318" t="s">
        <v>535</v>
      </c>
      <c r="AP38" s="318" t="s">
        <v>535</v>
      </c>
      <c r="AQ38" s="319">
        <v>1</v>
      </c>
      <c r="AR38" s="307" t="s">
        <v>535</v>
      </c>
      <c r="AS38" s="314"/>
    </row>
    <row r="39" spans="1:46" ht="13.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541</v>
      </c>
      <c r="AL39" s="1162"/>
      <c r="AM39" s="1162"/>
      <c r="AN39" s="1163"/>
      <c r="AO39" s="315">
        <v>-1015153</v>
      </c>
      <c r="AP39" s="315">
        <v>-9386</v>
      </c>
      <c r="AQ39" s="316">
        <v>-6245</v>
      </c>
      <c r="AR39" s="317">
        <v>50.3</v>
      </c>
      <c r="AS39" s="314"/>
    </row>
    <row r="40" spans="1:46" ht="27" customHeight="1">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542</v>
      </c>
      <c r="AL40" s="1159"/>
      <c r="AM40" s="1159"/>
      <c r="AN40" s="1160"/>
      <c r="AO40" s="315">
        <v>-4020169</v>
      </c>
      <c r="AP40" s="315">
        <v>-37169</v>
      </c>
      <c r="AQ40" s="316">
        <v>-25563</v>
      </c>
      <c r="AR40" s="317">
        <v>45.4</v>
      </c>
      <c r="AS40" s="314"/>
    </row>
    <row r="41" spans="1:46" ht="13.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301</v>
      </c>
      <c r="AL41" s="1165"/>
      <c r="AM41" s="1165"/>
      <c r="AN41" s="1166"/>
      <c r="AO41" s="315">
        <v>-787103</v>
      </c>
      <c r="AP41" s="315">
        <v>-7277</v>
      </c>
      <c r="AQ41" s="316">
        <v>9130</v>
      </c>
      <c r="AR41" s="317">
        <v>-179.7</v>
      </c>
      <c r="AS41" s="314"/>
    </row>
    <row r="42" spans="1:46" ht="13.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512</v>
      </c>
      <c r="AN49" s="1155" t="s">
        <v>546</v>
      </c>
      <c r="AO49" s="1156"/>
      <c r="AP49" s="1156"/>
      <c r="AQ49" s="1156"/>
      <c r="AR49" s="1157"/>
    </row>
    <row r="50" spans="1:44" ht="13.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547</v>
      </c>
      <c r="AO50" s="332" t="s">
        <v>548</v>
      </c>
      <c r="AP50" s="333" t="s">
        <v>549</v>
      </c>
      <c r="AQ50" s="334" t="s">
        <v>550</v>
      </c>
      <c r="AR50" s="335" t="s">
        <v>551</v>
      </c>
    </row>
    <row r="51" spans="1:44" ht="13.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3405072</v>
      </c>
      <c r="AN51" s="337">
        <v>30454</v>
      </c>
      <c r="AO51" s="338">
        <v>-2.1</v>
      </c>
      <c r="AP51" s="339">
        <v>42651</v>
      </c>
      <c r="AQ51" s="340">
        <v>4.3</v>
      </c>
      <c r="AR51" s="341">
        <v>-6.4</v>
      </c>
    </row>
    <row r="52" spans="1:44" ht="13.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2399973</v>
      </c>
      <c r="AN52" s="345">
        <v>21465</v>
      </c>
      <c r="AO52" s="346">
        <v>-2.4</v>
      </c>
      <c r="AP52" s="347">
        <v>22675</v>
      </c>
      <c r="AQ52" s="348">
        <v>-5.9</v>
      </c>
      <c r="AR52" s="349">
        <v>3.5</v>
      </c>
    </row>
    <row r="53" spans="1:44" ht="13.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4745038</v>
      </c>
      <c r="AN53" s="337">
        <v>42713</v>
      </c>
      <c r="AO53" s="338">
        <v>40.299999999999997</v>
      </c>
      <c r="AP53" s="339">
        <v>43226</v>
      </c>
      <c r="AQ53" s="340">
        <v>1.3</v>
      </c>
      <c r="AR53" s="341">
        <v>39</v>
      </c>
    </row>
    <row r="54" spans="1:44" ht="13.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3318185</v>
      </c>
      <c r="AN54" s="345">
        <v>29869</v>
      </c>
      <c r="AO54" s="346">
        <v>39.200000000000003</v>
      </c>
      <c r="AP54" s="347">
        <v>22622</v>
      </c>
      <c r="AQ54" s="348">
        <v>-0.2</v>
      </c>
      <c r="AR54" s="349">
        <v>39.4</v>
      </c>
    </row>
    <row r="55" spans="1:44" ht="13.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6803701</v>
      </c>
      <c r="AN55" s="337">
        <v>61679</v>
      </c>
      <c r="AO55" s="338">
        <v>44.4</v>
      </c>
      <c r="AP55" s="339">
        <v>42836</v>
      </c>
      <c r="AQ55" s="340">
        <v>-0.9</v>
      </c>
      <c r="AR55" s="341">
        <v>45.3</v>
      </c>
    </row>
    <row r="56" spans="1:44" ht="13.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3054951</v>
      </c>
      <c r="AN56" s="345">
        <v>27695</v>
      </c>
      <c r="AO56" s="346">
        <v>-7.3</v>
      </c>
      <c r="AP56" s="347">
        <v>22936</v>
      </c>
      <c r="AQ56" s="348">
        <v>1.4</v>
      </c>
      <c r="AR56" s="349">
        <v>-8.6999999999999993</v>
      </c>
    </row>
    <row r="57" spans="1:44" ht="13.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8273136</v>
      </c>
      <c r="AN57" s="337">
        <v>75586</v>
      </c>
      <c r="AO57" s="338">
        <v>22.5</v>
      </c>
      <c r="AP57" s="339">
        <v>44161</v>
      </c>
      <c r="AQ57" s="340">
        <v>3.1</v>
      </c>
      <c r="AR57" s="341">
        <v>19.399999999999999</v>
      </c>
    </row>
    <row r="58" spans="1:44" ht="13.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1964994</v>
      </c>
      <c r="AN58" s="345">
        <v>17953</v>
      </c>
      <c r="AO58" s="346">
        <v>-35.200000000000003</v>
      </c>
      <c r="AP58" s="347">
        <v>23644</v>
      </c>
      <c r="AQ58" s="348">
        <v>3.1</v>
      </c>
      <c r="AR58" s="349">
        <v>-38.299999999999997</v>
      </c>
    </row>
    <row r="59" spans="1:44" ht="13.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8610889</v>
      </c>
      <c r="AN59" s="337">
        <v>79614</v>
      </c>
      <c r="AO59" s="338">
        <v>5.3</v>
      </c>
      <c r="AP59" s="339">
        <v>43955</v>
      </c>
      <c r="AQ59" s="340">
        <v>-0.5</v>
      </c>
      <c r="AR59" s="341">
        <v>5.8</v>
      </c>
    </row>
    <row r="60" spans="1:44" ht="13.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2526557</v>
      </c>
      <c r="AN60" s="345">
        <v>23360</v>
      </c>
      <c r="AO60" s="346">
        <v>30.1</v>
      </c>
      <c r="AP60" s="347">
        <v>21318</v>
      </c>
      <c r="AQ60" s="348">
        <v>-9.8000000000000007</v>
      </c>
      <c r="AR60" s="349">
        <v>39.9</v>
      </c>
    </row>
    <row r="61" spans="1:44" ht="13.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6367567</v>
      </c>
      <c r="AN61" s="352">
        <v>58009</v>
      </c>
      <c r="AO61" s="353">
        <v>22.1</v>
      </c>
      <c r="AP61" s="354">
        <v>43366</v>
      </c>
      <c r="AQ61" s="355">
        <v>1.5</v>
      </c>
      <c r="AR61" s="341">
        <v>20.6</v>
      </c>
    </row>
    <row r="62" spans="1:44" ht="13.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2652932</v>
      </c>
      <c r="AN62" s="345">
        <v>24068</v>
      </c>
      <c r="AO62" s="346">
        <v>4.9000000000000004</v>
      </c>
      <c r="AP62" s="347">
        <v>22639</v>
      </c>
      <c r="AQ62" s="348">
        <v>-2.2999999999999998</v>
      </c>
      <c r="AR62" s="349">
        <v>7.2</v>
      </c>
    </row>
    <row r="63" spans="1:44" ht="13.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c r="AK67" s="265"/>
      <c r="AL67" s="265"/>
      <c r="AM67" s="265"/>
      <c r="AN67" s="265"/>
      <c r="AO67" s="265"/>
      <c r="AP67" s="265"/>
      <c r="AQ67" s="265"/>
      <c r="AR67" s="265"/>
      <c r="AS67" s="265"/>
      <c r="AT67" s="265"/>
    </row>
    <row r="68" spans="1:46" ht="13.5" hidden="1" customHeight="1">
      <c r="AK68" s="265"/>
      <c r="AL68" s="265"/>
      <c r="AM68" s="265"/>
      <c r="AN68" s="265"/>
      <c r="AO68" s="265"/>
      <c r="AP68" s="265"/>
      <c r="AQ68" s="265"/>
      <c r="AR68" s="265"/>
    </row>
    <row r="69" spans="1:46" ht="13.5" hidden="1" customHeight="1">
      <c r="AK69" s="265"/>
      <c r="AL69" s="265"/>
      <c r="AM69" s="265"/>
      <c r="AN69" s="265"/>
      <c r="AO69" s="265"/>
      <c r="AP69" s="265"/>
      <c r="AQ69" s="265"/>
      <c r="AR69" s="265"/>
    </row>
    <row r="70" spans="1:46" ht="13.2" hidden="1">
      <c r="AK70" s="265"/>
      <c r="AL70" s="265"/>
      <c r="AM70" s="265"/>
      <c r="AN70" s="265"/>
      <c r="AO70" s="265"/>
      <c r="AP70" s="265"/>
      <c r="AQ70" s="265"/>
      <c r="AR70" s="265"/>
    </row>
    <row r="71" spans="1:46" ht="13.2" hidden="1">
      <c r="AK71" s="265"/>
      <c r="AL71" s="265"/>
      <c r="AM71" s="265"/>
      <c r="AN71" s="265"/>
      <c r="AO71" s="265"/>
      <c r="AP71" s="265"/>
      <c r="AQ71" s="265"/>
      <c r="AR71" s="265"/>
    </row>
    <row r="72" spans="1:46" ht="13.2" hidden="1">
      <c r="AK72" s="265"/>
      <c r="AL72" s="265"/>
      <c r="AM72" s="265"/>
      <c r="AN72" s="265"/>
      <c r="AO72" s="265"/>
      <c r="AP72" s="265"/>
      <c r="AQ72" s="265"/>
      <c r="AR72" s="265"/>
    </row>
    <row r="73" spans="1:46" ht="13.2" hidden="1">
      <c r="AK73" s="265"/>
      <c r="AL73" s="265"/>
      <c r="AM73" s="265"/>
      <c r="AN73" s="265"/>
      <c r="AO73" s="265"/>
      <c r="AP73" s="265"/>
      <c r="AQ73" s="265"/>
      <c r="AR73" s="265"/>
    </row>
  </sheetData>
  <sheetProtection algorithmName="SHA-512" hashValue="skMoKVH+Rpf+9ijS/jiMzhwTKNkmDGg/iR6GcNGJlmzbL2ttbHbgXTUpI+oM3iBc6/d+j4OEUQUJaZE2BKqDlQ==" saltValue="eyyvvGy2TC4sNoKAGeYVf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63" customWidth="1"/>
    <col min="126" max="16384" width="9" style="262" hidden="1"/>
  </cols>
  <sheetData>
    <row r="1" spans="2:125" ht="13.5" customHeight="1">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c r="B2" s="262"/>
      <c r="DG2" s="262"/>
    </row>
    <row r="3" spans="2:125" ht="13.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row r="5" spans="2:125" ht="13.2"/>
    <row r="6" spans="2:125" ht="13.2"/>
    <row r="7" spans="2:125" ht="13.2"/>
    <row r="8" spans="2:125" ht="13.2"/>
    <row r="9" spans="2:125" ht="13.2">
      <c r="DU9" s="262"/>
    </row>
    <row r="10" spans="2:125" ht="13.2"/>
    <row r="11" spans="2:125" ht="13.2"/>
    <row r="12" spans="2:125" ht="13.2"/>
    <row r="13" spans="2:125" ht="13.2"/>
    <row r="14" spans="2:125" ht="13.2"/>
    <row r="15" spans="2:125" ht="13.2"/>
    <row r="16" spans="2:125" ht="13.2"/>
    <row r="17" spans="125:125" ht="13.2">
      <c r="DU17" s="262"/>
    </row>
    <row r="18" spans="125:125" ht="13.2"/>
    <row r="19" spans="125:125" ht="13.2"/>
    <row r="20" spans="125:125" ht="13.2">
      <c r="DU20" s="262"/>
    </row>
    <row r="21" spans="125:125" ht="13.2">
      <c r="DU21" s="262"/>
    </row>
    <row r="22" spans="125:125" ht="13.2"/>
    <row r="23" spans="125:125" ht="13.2"/>
    <row r="24" spans="125:125" ht="13.2"/>
    <row r="25" spans="125:125" ht="13.2"/>
    <row r="26" spans="125:125" ht="13.2"/>
    <row r="27" spans="125:125" ht="13.2"/>
    <row r="28" spans="125:125" ht="13.2">
      <c r="DU28" s="262"/>
    </row>
    <row r="29" spans="125:125" ht="13.2"/>
    <row r="30" spans="125:125" ht="13.2"/>
    <row r="31" spans="125:125" ht="13.2"/>
    <row r="32" spans="125:125" ht="13.2"/>
    <row r="33" spans="2:125" ht="13.2">
      <c r="B33" s="262"/>
      <c r="G33" s="262"/>
      <c r="I33" s="262"/>
    </row>
    <row r="34" spans="2:125" ht="13.2">
      <c r="C34" s="262"/>
      <c r="P34" s="262"/>
      <c r="DE34" s="262"/>
      <c r="DH34" s="262"/>
    </row>
    <row r="35" spans="2:125" ht="13.2">
      <c r="D35" s="262"/>
      <c r="E35" s="262"/>
      <c r="DG35" s="262"/>
      <c r="DJ35" s="262"/>
      <c r="DP35" s="262"/>
      <c r="DQ35" s="262"/>
      <c r="DR35" s="262"/>
      <c r="DS35" s="262"/>
      <c r="DT35" s="262"/>
      <c r="DU35" s="262"/>
    </row>
    <row r="36" spans="2:125" ht="13.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c r="DU37" s="262"/>
    </row>
    <row r="38" spans="2:125" ht="13.2">
      <c r="DT38" s="262"/>
      <c r="DU38" s="262"/>
    </row>
    <row r="39" spans="2:125" ht="13.2"/>
    <row r="40" spans="2:125" ht="13.2">
      <c r="DH40" s="262"/>
    </row>
    <row r="41" spans="2:125" ht="13.2">
      <c r="DE41" s="262"/>
    </row>
    <row r="42" spans="2:125" ht="13.2">
      <c r="DG42" s="262"/>
      <c r="DJ42" s="262"/>
    </row>
    <row r="43" spans="2:125" ht="13.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c r="DU44" s="262"/>
    </row>
    <row r="45" spans="2:125" ht="13.2"/>
    <row r="46" spans="2:125" ht="13.2"/>
    <row r="47" spans="2:125" ht="13.2"/>
    <row r="48" spans="2:125" ht="13.2">
      <c r="DT48" s="262"/>
      <c r="DU48" s="262"/>
    </row>
    <row r="49" spans="120:125" ht="13.2">
      <c r="DU49" s="262"/>
    </row>
    <row r="50" spans="120:125" ht="13.2">
      <c r="DU50" s="262"/>
    </row>
    <row r="51" spans="120:125" ht="13.2">
      <c r="DP51" s="262"/>
      <c r="DQ51" s="262"/>
      <c r="DR51" s="262"/>
      <c r="DS51" s="262"/>
      <c r="DT51" s="262"/>
      <c r="DU51" s="262"/>
    </row>
    <row r="52" spans="120:125" ht="13.2"/>
    <row r="53" spans="120:125" ht="13.2"/>
    <row r="54" spans="120:125" ht="13.2">
      <c r="DU54" s="262"/>
    </row>
    <row r="55" spans="120:125" ht="13.2"/>
    <row r="56" spans="120:125" ht="13.2"/>
    <row r="57" spans="120:125" ht="13.2"/>
    <row r="58" spans="120:125" ht="13.2">
      <c r="DU58" s="262"/>
    </row>
    <row r="59" spans="120:125" ht="13.2"/>
    <row r="60" spans="120:125" ht="13.2"/>
    <row r="61" spans="120:125" ht="13.2"/>
    <row r="62" spans="120:125" ht="13.2"/>
    <row r="63" spans="120:125" ht="13.2">
      <c r="DU63" s="262"/>
    </row>
    <row r="64" spans="120:125" ht="13.2">
      <c r="DT64" s="262"/>
      <c r="DU64" s="262"/>
    </row>
    <row r="65" spans="123:125" ht="13.2"/>
    <row r="66" spans="123:125" ht="13.2"/>
    <row r="67" spans="123:125" ht="13.2"/>
    <row r="68" spans="123:125" ht="13.2"/>
    <row r="69" spans="123:125" ht="13.2">
      <c r="DS69" s="262"/>
      <c r="DT69" s="262"/>
      <c r="DU69" s="262"/>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62"/>
    </row>
    <row r="83" spans="116:125" ht="13.2">
      <c r="DM83" s="262"/>
      <c r="DN83" s="262"/>
      <c r="DO83" s="262"/>
      <c r="DP83" s="262"/>
      <c r="DQ83" s="262"/>
      <c r="DR83" s="262"/>
      <c r="DS83" s="262"/>
      <c r="DT83" s="262"/>
      <c r="DU83" s="262"/>
    </row>
    <row r="84" spans="116:125" ht="13.2"/>
    <row r="85" spans="116:125" ht="13.2"/>
    <row r="86" spans="116:125" ht="13.2"/>
    <row r="87" spans="116:125" ht="13.2"/>
    <row r="88" spans="116:125" ht="13.2">
      <c r="DU88" s="262"/>
    </row>
    <row r="89" spans="116:125" ht="13.2"/>
    <row r="90" spans="116:125" ht="13.2"/>
    <row r="91" spans="116:125" ht="13.2"/>
    <row r="92" spans="116:125" ht="13.5" customHeight="1"/>
    <row r="93" spans="116:125" ht="13.5" customHeight="1"/>
    <row r="94" spans="116:125" ht="13.5" customHeight="1">
      <c r="DS94" s="262"/>
      <c r="DT94" s="262"/>
      <c r="DU94" s="262"/>
    </row>
    <row r="95" spans="116:125" ht="13.5" customHeight="1">
      <c r="DU95" s="262"/>
    </row>
    <row r="96" spans="116:125" ht="13.5" customHeight="1"/>
    <row r="97" spans="124:125" ht="13.5" customHeight="1"/>
    <row r="98" spans="124:125" ht="13.5" customHeight="1"/>
    <row r="99" spans="124:125" ht="13.5" customHeight="1"/>
    <row r="100" spans="124:125" ht="13.5" customHeight="1"/>
    <row r="101" spans="124:125" ht="13.5" customHeight="1">
      <c r="DU101" s="262"/>
    </row>
    <row r="102" spans="124:125" ht="13.5" customHeight="1"/>
    <row r="103" spans="124:125" ht="13.5" customHeight="1"/>
    <row r="104" spans="124:125" ht="13.5" customHeight="1">
      <c r="DT104" s="262"/>
      <c r="DU104" s="26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62" t="s">
        <v>560</v>
      </c>
    </row>
    <row r="120" spans="125:125" ht="13.5" hidden="1" customHeight="1"/>
    <row r="121" spans="125:125" ht="13.5" hidden="1" customHeight="1">
      <c r="DU121" s="262"/>
    </row>
  </sheetData>
  <sheetProtection algorithmName="SHA-512" hashValue="fkrXPI/nJkpDYJg/FrQEqF36CkXrEwSDQaDtQjsL8e0sRwrBXB4eIT9GiLoZydkvKSpYPcReC0rYSPWXBGHb/w==" saltValue="7hQqZdroBqleYFZMlfvI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63" customWidth="1"/>
    <col min="126" max="142" width="0" style="262" hidden="1" customWidth="1"/>
    <col min="143" max="16384" width="9" style="262" hidden="1"/>
  </cols>
  <sheetData>
    <row r="1" spans="1:125" ht="13.5" customHeight="1">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c r="B2" s="262"/>
      <c r="T2" s="262"/>
    </row>
    <row r="3" spans="1:125" ht="13.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62"/>
      <c r="G33" s="262"/>
      <c r="I33" s="262"/>
    </row>
    <row r="34" spans="2:125" ht="13.2">
      <c r="C34" s="262"/>
      <c r="P34" s="262"/>
      <c r="R34" s="262"/>
      <c r="U34" s="262"/>
    </row>
    <row r="35" spans="2:125" ht="13.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c r="F36" s="262"/>
      <c r="H36" s="262"/>
      <c r="J36" s="262"/>
      <c r="K36" s="262"/>
      <c r="L36" s="262"/>
      <c r="M36" s="262"/>
      <c r="N36" s="262"/>
      <c r="O36" s="262"/>
      <c r="Q36" s="262"/>
      <c r="S36" s="262"/>
      <c r="V36" s="262"/>
    </row>
    <row r="37" spans="2:125" ht="13.2"/>
    <row r="38" spans="2:125" ht="13.2"/>
    <row r="39" spans="2:125" ht="13.2"/>
    <row r="40" spans="2:125" ht="13.2">
      <c r="U40" s="262"/>
    </row>
    <row r="41" spans="2:125" ht="13.2">
      <c r="R41" s="262"/>
    </row>
    <row r="42" spans="2:125" ht="13.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c r="Q43" s="262"/>
      <c r="S43" s="262"/>
      <c r="V43" s="262"/>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3" t="s">
        <v>561</v>
      </c>
    </row>
  </sheetData>
  <sheetProtection algorithmName="SHA-512" hashValue="4SWntkACwuDOs1GDuLC8k7pveEjv2SGBq+zSMGomGmmyYcvJxcGwTvUYTK6khayTlbHFvb1AuWPTBHwwzAOtgA==" saltValue="Xg9ZVFjCZ+V8C7pYNB05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67" t="s">
        <v>3</v>
      </c>
      <c r="D47" s="1167"/>
      <c r="E47" s="1168"/>
      <c r="F47" s="11">
        <v>23.13</v>
      </c>
      <c r="G47" s="12">
        <v>20.55</v>
      </c>
      <c r="H47" s="12">
        <v>22.41</v>
      </c>
      <c r="I47" s="12">
        <v>21.26</v>
      </c>
      <c r="J47" s="13">
        <v>23.72</v>
      </c>
    </row>
    <row r="48" spans="2:10" ht="57.75" customHeight="1">
      <c r="B48" s="14"/>
      <c r="C48" s="1169" t="s">
        <v>4</v>
      </c>
      <c r="D48" s="1169"/>
      <c r="E48" s="1170"/>
      <c r="F48" s="15">
        <v>12.12</v>
      </c>
      <c r="G48" s="16">
        <v>12.6</v>
      </c>
      <c r="H48" s="16">
        <v>13.46</v>
      </c>
      <c r="I48" s="16">
        <v>16.09</v>
      </c>
      <c r="J48" s="17">
        <v>20.84</v>
      </c>
    </row>
    <row r="49" spans="2:10" ht="57.75" customHeight="1" thickBot="1">
      <c r="B49" s="18"/>
      <c r="C49" s="1171" t="s">
        <v>5</v>
      </c>
      <c r="D49" s="1171"/>
      <c r="E49" s="1172"/>
      <c r="F49" s="19" t="s">
        <v>567</v>
      </c>
      <c r="G49" s="20" t="s">
        <v>568</v>
      </c>
      <c r="H49" s="20" t="s">
        <v>569</v>
      </c>
      <c r="I49" s="20" t="s">
        <v>570</v>
      </c>
      <c r="J49" s="21">
        <v>0.86</v>
      </c>
    </row>
    <row r="50" spans="2:10" ht="13.2"/>
  </sheetData>
  <sheetProtection algorithmName="SHA-512" hashValue="KK6MjUoNRc9cvZDrj1tmYCEntI+Zt42mvNQKF1uezui8f6GffMql5NcIqsElBmUO5qbZeTh6AOot5dvSUMf4CQ==" saltValue="ogjIbPrXZr8u9vwzNjc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2023-03-13T00:03:30Z</cp:lastPrinted>
  <dcterms:created xsi:type="dcterms:W3CDTF">2023-02-20T05:27:32Z</dcterms:created>
  <dcterms:modified xsi:type="dcterms:W3CDTF">2023-03-16T04:15:05Z</dcterms:modified>
</cp:coreProperties>
</file>